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evaggelou\Desktop\ΣΧΟΛΙΚΕΣ ΚΑΘΑΡΙΣΤΡΙΕΣ\"/>
    </mc:Choice>
  </mc:AlternateContent>
  <xr:revisionPtr revIDLastSave="0" documentId="13_ncr:1_{2EC2FB7F-556B-42FA-B792-9F0A87E62694}" xr6:coauthVersionLast="47" xr6:coauthVersionMax="47" xr10:uidLastSave="{00000000-0000-0000-0000-000000000000}"/>
  <bookViews>
    <workbookView xWindow="-120" yWindow="-120" windowWidth="29040" windowHeight="15840" xr2:uid="{34ECB053-709B-4A7E-BFB5-A750433E8409}"/>
  </bookViews>
  <sheets>
    <sheet name="ΠΙΝΑΚΑΣ ΚΑΤΑΤΑΞΗΣ ΥΠΟΨΗΦΙΩΝ" sheetId="39" r:id="rId1"/>
  </sheets>
  <definedNames>
    <definedName name="_xlnm._FilterDatabase" localSheetId="0" hidden="1">'ΠΙΝΑΚΑΣ ΚΑΤΑΤΑΞΗΣ ΥΠΟΨΗΦΙΩΝ'!$AF$10:$AF$31</definedName>
    <definedName name="_xlnm.Print_Titles" localSheetId="0">'ΠΙΝΑΚΑΣ ΚΑΤΑΤΑΞΗΣ ΥΠΟΨΗΦΙΩΝ'!$10:$10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7" i="39" l="1"/>
  <c r="AC30" i="39"/>
  <c r="T30" i="39"/>
  <c r="S30" i="39"/>
  <c r="S35" i="39"/>
  <c r="AC32" i="39"/>
  <c r="T32" i="39"/>
  <c r="S32" i="39"/>
  <c r="AC29" i="39"/>
  <c r="T29" i="39"/>
  <c r="S29" i="39"/>
  <c r="AC34" i="39"/>
  <c r="T34" i="39"/>
  <c r="S34" i="39"/>
  <c r="AC31" i="39"/>
  <c r="T31" i="39"/>
  <c r="S31" i="39"/>
  <c r="AC36" i="39"/>
  <c r="S36" i="39"/>
  <c r="AF36" i="39" s="1"/>
  <c r="T38" i="39"/>
  <c r="S38" i="39"/>
  <c r="AC27" i="39"/>
  <c r="T27" i="39"/>
  <c r="S27" i="39"/>
  <c r="T28" i="39"/>
  <c r="S28" i="39"/>
  <c r="AC26" i="39"/>
  <c r="T26" i="39"/>
  <c r="S26" i="39"/>
  <c r="T23" i="39"/>
  <c r="AF23" i="39" s="1"/>
  <c r="AC25" i="39"/>
  <c r="T25" i="39"/>
  <c r="AF25" i="39" s="1"/>
  <c r="T24" i="39"/>
  <c r="AF24" i="39" s="1"/>
  <c r="AC20" i="39"/>
  <c r="T20" i="39"/>
  <c r="S20" i="39"/>
  <c r="AC21" i="39"/>
  <c r="T21" i="39"/>
  <c r="AF21" i="39" s="1"/>
  <c r="T19" i="39"/>
  <c r="AF19" i="39" s="1"/>
  <c r="T18" i="39"/>
  <c r="AF18" i="39" s="1"/>
  <c r="AF22" i="39"/>
  <c r="T17" i="39"/>
  <c r="AF17" i="39" s="1"/>
  <c r="T16" i="39"/>
  <c r="AF16" i="39" s="1"/>
  <c r="T15" i="39"/>
  <c r="S15" i="39"/>
  <c r="AF14" i="39"/>
  <c r="T39" i="39"/>
  <c r="S39" i="39"/>
  <c r="AF12" i="39"/>
  <c r="AC13" i="39"/>
  <c r="AF13" i="39"/>
  <c r="AF11" i="39"/>
  <c r="AC10" i="39"/>
  <c r="S10" i="39"/>
  <c r="AF10" i="39" s="1"/>
  <c r="AF28" i="39" l="1"/>
  <c r="AF38" i="39"/>
  <c r="AF37" i="39"/>
  <c r="AF32" i="39"/>
  <c r="AF39" i="39"/>
  <c r="AF26" i="39"/>
  <c r="AF31" i="39"/>
  <c r="AF35" i="39"/>
  <c r="AF15" i="39"/>
  <c r="AF20" i="39"/>
  <c r="AF27" i="39"/>
  <c r="AF34" i="39"/>
  <c r="AF29" i="39"/>
  <c r="AF30" i="39"/>
</calcChain>
</file>

<file path=xl/sharedStrings.xml><?xml version="1.0" encoding="utf-8"?>
<sst xmlns="http://schemas.openxmlformats.org/spreadsheetml/2006/main" count="220" uniqueCount="176">
  <si>
    <t>Φορέας : ΔΗΜΟΣ ΑΡΡΙΑΝΩΝ</t>
  </si>
  <si>
    <t>Ανακοίνωση :</t>
  </si>
  <si>
    <t xml:space="preserve">Υπηρεσία : ΤΜΗΜΑ ΔΙΟΙΚΗΤΙΚΩΝ ΥΠΗΡΕΣΙΩΝ                                               </t>
  </si>
  <si>
    <t>Έδρα Υπηρεσίας : ΦΙΛΛΥΡΑ</t>
  </si>
  <si>
    <t>ΕΠΩΝΥΜΟ</t>
  </si>
  <si>
    <t>ΟΝΟΜΑ</t>
  </si>
  <si>
    <t>ΟΝΟΜΑ ΠΑΤΡΟΣ</t>
  </si>
  <si>
    <t>ΑΡΙΘΜ.
 ΤΑΥΤΟΤ.</t>
  </si>
  <si>
    <t>ΚΡΙΤΗΡΙΑ</t>
  </si>
  <si>
    <t>ΒΑΘΜΟΛΟΓΙΑ</t>
  </si>
  <si>
    <t>Εμπειρία
(σε μήνες)</t>
  </si>
  <si>
    <t>ΤΡΙΤΕΚΝΟΣ ή ΤΕΚΝΟ ΤΡΙΤΕΚΝΗΣ ΟΙΚΟΓΕΝΕΙΑΣ
(αριθμ. τέκνων)</t>
  </si>
  <si>
    <t xml:space="preserve">ΑΝΗΛΙΚΑ ΤΕΚΝΑ
(αριθμ. ανήλικων τέκνων) </t>
  </si>
  <si>
    <t>ΓΟΝΕΑΣ ή ΤΕΚΝΟ ΜΟΝΟΓΟΝΕΙΚΗΣ ΟΙΚΟΓΕΝΕΙΑΣ
(αριθμ. τέκνων)</t>
  </si>
  <si>
    <t>(8)</t>
  </si>
  <si>
    <t xml:space="preserve"> (2)</t>
  </si>
  <si>
    <t xml:space="preserve">  Υπ' αριθμ. Σ.Ο.Χ. :</t>
  </si>
  <si>
    <t>ΠΟΛΥΤΕΚΝΟΣ 
(αριθμ. τέκνων)</t>
  </si>
  <si>
    <t>(4ή5)</t>
  </si>
  <si>
    <t>(6)</t>
  </si>
  <si>
    <t>ΑΝΑΠΗΡΙΑ ΓΟΝΕΑ, ΤΕΚΝΟΥ
 ΑΔΕΛΦΟΥ Ή ΣΥΖΥΓΟΥ (Ποσοστό  Αναπηρίας)</t>
  </si>
  <si>
    <t>ΤΕΚΝΟ ΠΟΛΥΤΕΚΝΗΣ ΟΙΚΟΓΕΝΕΙΑΣ (αριθ. Τέκνων)</t>
  </si>
  <si>
    <r>
      <t xml:space="preserve">ΜΟΝΑΔΕΣ
</t>
    </r>
    <r>
      <rPr>
        <b/>
        <sz val="7"/>
        <color indexed="12"/>
        <rFont val="Arial Greek"/>
        <charset val="161"/>
      </rPr>
      <t>(9)</t>
    </r>
  </si>
  <si>
    <t>ΣΕΙΡΑ ΚΑΤΑΤΑΞΗΣ</t>
  </si>
  <si>
    <t>Ειδικότητα :  ΠΡΟΣΩΠΙΚΟ ΚΑΘΑΡΙΟΤΗΤΑΣ ΣΧΟΛΙΚΩΝ ΜΟΝΑΔΩΝ-ΜΕΡΙΚΗΣ ΑΠΑΣΧΟΛΗΣΗΣ</t>
  </si>
  <si>
    <t>ΑΜΕΤ</t>
  </si>
  <si>
    <t>ΧΑΤΙΤΖΕ</t>
  </si>
  <si>
    <t>ΜΕΜΕΤ</t>
  </si>
  <si>
    <t>ΧΑΣΑΝ</t>
  </si>
  <si>
    <t>ΣΑΜΠΡΗ</t>
  </si>
  <si>
    <t>ΚΑΡΑ ΑΛΗ</t>
  </si>
  <si>
    <t>ΜΠΙΓΙΟΥΚ</t>
  </si>
  <si>
    <t>ΧΑΝΙΦΕ</t>
  </si>
  <si>
    <t>ΜΕΧΜΕΤ</t>
  </si>
  <si>
    <t>ΑΛΗ</t>
  </si>
  <si>
    <t>ΡΑΜΠΙΑ</t>
  </si>
  <si>
    <t>ΚΑΤΗΡ</t>
  </si>
  <si>
    <t>ΦΑΤΜΕ</t>
  </si>
  <si>
    <t>ΕΜΙΝ</t>
  </si>
  <si>
    <t>ΕΜΗΝΕ</t>
  </si>
  <si>
    <t>ΝΑΣΟΥΦ</t>
  </si>
  <si>
    <t>ΜΟΥΣΤΑΦΑ</t>
  </si>
  <si>
    <t>ΑΛΗ ΟΓΛΟΥ</t>
  </si>
  <si>
    <t>ΝΑΛΑΝ</t>
  </si>
  <si>
    <t>ΚΙΑΜΗΛ</t>
  </si>
  <si>
    <t>ΣΥΝΟΛΟ</t>
  </si>
  <si>
    <t>(3)</t>
  </si>
  <si>
    <t>ΚΑΡΑ ΜΠΕΛΑ</t>
  </si>
  <si>
    <t>ΡΑΗΦ</t>
  </si>
  <si>
    <t>ΡΕΙΧΑΝ</t>
  </si>
  <si>
    <t>(1α)Αίθουσες</t>
  </si>
  <si>
    <t>(1β)Μήνες</t>
  </si>
  <si>
    <r>
      <t xml:space="preserve">ΜΟΝΑΔΕΣ (Αιθ)
</t>
    </r>
    <r>
      <rPr>
        <b/>
        <sz val="7"/>
        <color indexed="12"/>
        <rFont val="Arial Greek"/>
        <charset val="161"/>
      </rPr>
      <t>(1)</t>
    </r>
  </si>
  <si>
    <r>
      <t xml:space="preserve">ΜΟΝΑΔΕΣ (Μηνες)
</t>
    </r>
    <r>
      <rPr>
        <b/>
        <sz val="7"/>
        <color indexed="12"/>
        <rFont val="Arial Greek"/>
        <charset val="161"/>
      </rPr>
      <t>(2)</t>
    </r>
  </si>
  <si>
    <r>
      <t xml:space="preserve">ΜΟΝΑΔΕΣ (Πολύτεκνος)
</t>
    </r>
    <r>
      <rPr>
        <b/>
        <sz val="7"/>
        <color indexed="12"/>
        <rFont val="Arial Greek"/>
        <charset val="161"/>
      </rPr>
      <t xml:space="preserve"> (3)</t>
    </r>
  </si>
  <si>
    <r>
      <t xml:space="preserve">ΜΟΝΑΔΕΣ (Τρίτεκνη)
</t>
    </r>
    <r>
      <rPr>
        <b/>
        <sz val="7"/>
        <color indexed="12"/>
        <rFont val="Arial Greek"/>
        <charset val="161"/>
      </rPr>
      <t xml:space="preserve"> (4ή5)</t>
    </r>
  </si>
  <si>
    <r>
      <t xml:space="preserve">ΜΟΝΑΔΕΣ (Ανήλ)
</t>
    </r>
    <r>
      <rPr>
        <b/>
        <sz val="7"/>
        <color indexed="12"/>
        <rFont val="Arial Greek"/>
        <charset val="161"/>
      </rPr>
      <t xml:space="preserve"> (6)</t>
    </r>
  </si>
  <si>
    <r>
      <t xml:space="preserve">ΜΟΝΑΔΕΣ (Μονογ)
</t>
    </r>
    <r>
      <rPr>
        <b/>
        <sz val="7"/>
        <color indexed="12"/>
        <rFont val="Arial Greek"/>
        <charset val="161"/>
      </rPr>
      <t>(7)</t>
    </r>
  </si>
  <si>
    <r>
      <t xml:space="preserve">ΜΟΝΑΔΕΣ (Αναπηρια)
</t>
    </r>
    <r>
      <rPr>
        <b/>
        <sz val="7"/>
        <color indexed="12"/>
        <rFont val="Arial Greek"/>
        <charset val="161"/>
      </rPr>
      <t>(8)</t>
    </r>
  </si>
  <si>
    <t>ΑΖ 867459</t>
  </si>
  <si>
    <t>0</t>
  </si>
  <si>
    <t>2</t>
  </si>
  <si>
    <t>8</t>
  </si>
  <si>
    <t>ΓΙΑΣΟΥΚΛΗ</t>
  </si>
  <si>
    <t>ΝΕΔΗΜ</t>
  </si>
  <si>
    <t>ΚΑΣΑΪΚΑ</t>
  </si>
  <si>
    <t>ΑΧΜΕΤ</t>
  </si>
  <si>
    <t>Χ 966620</t>
  </si>
  <si>
    <t>ΑΙΣΕΛ</t>
  </si>
  <si>
    <t>ΑΖ 865300</t>
  </si>
  <si>
    <t>ΠΙΣΚΑ ΧΟΥΣΕΙΝ</t>
  </si>
  <si>
    <t>ΣΑΦΙΕ</t>
  </si>
  <si>
    <t>ΣΟΥΚΡΗ</t>
  </si>
  <si>
    <t>ΑΖ 865639</t>
  </si>
  <si>
    <t>ΟΝΜΠΑΣΗ</t>
  </si>
  <si>
    <t>ΦΙΚΡΙΕ</t>
  </si>
  <si>
    <t>Χ 467186</t>
  </si>
  <si>
    <t>ΚΑΜΠΕΡ ΣΑΔΟΥΛΑ</t>
  </si>
  <si>
    <t>ΜΕΡΙΕΜ</t>
  </si>
  <si>
    <t>ΑΖ 366537</t>
  </si>
  <si>
    <t>ΧΟΥΣΕΙΝ</t>
  </si>
  <si>
    <t>ΑΛΗ ΜΟΥΣΤΑΦΑ</t>
  </si>
  <si>
    <t>ΣΕΒΗΜ</t>
  </si>
  <si>
    <t>ΜΠΕΚΗΡ</t>
  </si>
  <si>
    <t>ΜΑΧΜΟΥΤ ΠΑΣΣΑ</t>
  </si>
  <si>
    <t>ΝΑΖΙΛΕ</t>
  </si>
  <si>
    <t>ΝΕΔΙΜΕ</t>
  </si>
  <si>
    <t>ΑΗ 372160</t>
  </si>
  <si>
    <t>ΑΙΣΕ</t>
  </si>
  <si>
    <t>ΙΡΔΖΑΝΛΗ</t>
  </si>
  <si>
    <t>ΝΤΙΛΕΚ</t>
  </si>
  <si>
    <t>ΤΙΡΝΑΖ ΧΟΥΣΕΙΝ</t>
  </si>
  <si>
    <t>ΝΟΥΡΤΕΝ</t>
  </si>
  <si>
    <t>ΙΣΜΕΤ</t>
  </si>
  <si>
    <t>ΑΡ 597239</t>
  </si>
  <si>
    <t>ΑΟΟ765558</t>
  </si>
  <si>
    <t>ΑΗ862639</t>
  </si>
  <si>
    <t>ΡΑΜΑΔΑΝ</t>
  </si>
  <si>
    <t>ΑΛΙΓΙΕ</t>
  </si>
  <si>
    <t>ΧΑΛΗΛ</t>
  </si>
  <si>
    <t>ΑΟΟ365843</t>
  </si>
  <si>
    <t>ΝΕΡΜΗΝ</t>
  </si>
  <si>
    <t>ΒΙΛΤΑΝ</t>
  </si>
  <si>
    <t>ΑΒ741252</t>
  </si>
  <si>
    <t>ΓΙΑΣΕΜΙΝ</t>
  </si>
  <si>
    <t>ΟΣΜΑΝ</t>
  </si>
  <si>
    <t>ΦΑΝΤΙΛΕ</t>
  </si>
  <si>
    <t>ΑΝ784317</t>
  </si>
  <si>
    <t>ΑΡ868202</t>
  </si>
  <si>
    <t>ΑΡ868122</t>
  </si>
  <si>
    <t>ΑΙΦΕΡ</t>
  </si>
  <si>
    <t>ΑΡ596048</t>
  </si>
  <si>
    <t>ΑΟΟ508774</t>
  </si>
  <si>
    <t>ΣΟΛΑΚ ΣΑΛΗ</t>
  </si>
  <si>
    <t>ΑΙΛΑ</t>
  </si>
  <si>
    <t>ΑΕ386954</t>
  </si>
  <si>
    <t>ΑΟ922836</t>
  </si>
  <si>
    <t>ΤΣΑΚΗΡ ΝΑΖΗΦ</t>
  </si>
  <si>
    <t>ΑΝ 785692</t>
  </si>
  <si>
    <t>ΧΩΡΙΟ</t>
  </si>
  <si>
    <t>ΧΛΟΗ</t>
  </si>
  <si>
    <t>ΛΥΚΕΙΟ</t>
  </si>
  <si>
    <t>ΟΡΓΑΝΗ</t>
  </si>
  <si>
    <t>ΜΥΡΤΙΣΚΗ</t>
  </si>
  <si>
    <t>ΕΣΟΧΗ</t>
  </si>
  <si>
    <t>ΑΡΡΙΑΝΑ</t>
  </si>
  <si>
    <t>ΚΟΜΟΤΗΝΗ (ΟΡΓΑΝΗ)</t>
  </si>
  <si>
    <t>ΑΓΙΟΧΩΡΙ</t>
  </si>
  <si>
    <t>ΚΑΡΔΑΜΟΣ</t>
  </si>
  <si>
    <t>ΦΙΛΛΥΡΑ</t>
  </si>
  <si>
    <t>ΔΕΙΛΙΝΑ</t>
  </si>
  <si>
    <t>ΜΥΣΤΑΚΑΣ</t>
  </si>
  <si>
    <t>ΔΟΚΟΣ</t>
  </si>
  <si>
    <t>ΑΡΑΤΟΣ</t>
  </si>
  <si>
    <t>ΔΡΑΝΙΑ</t>
  </si>
  <si>
    <t>ΠΑΣΣΟΣ</t>
  </si>
  <si>
    <t>ΚΕΧΡΟΣ</t>
  </si>
  <si>
    <t>ΟΜΗΡΙΚΟ</t>
  </si>
  <si>
    <t>ΑΡΧΟΝΤΙΚΑ</t>
  </si>
  <si>
    <t>ΧΑΛΗΛ ΙΜΠΡΑΗΜ</t>
  </si>
  <si>
    <t>ΑΜ905257</t>
  </si>
  <si>
    <t>Α00109989</t>
  </si>
  <si>
    <t>ΑΟ923142</t>
  </si>
  <si>
    <t xml:space="preserve">ΠΑΣΑΛΗ ΙΣΜΑΗΛ </t>
  </si>
  <si>
    <t>ΓΚΑΜΖΕ</t>
  </si>
  <si>
    <t>ΣΑΓΗΡ ΧΑΣΑΝ</t>
  </si>
  <si>
    <t>ΝΕΣΛΙΧΑΝ</t>
  </si>
  <si>
    <t>ΜΠΑΙΡΑΜ</t>
  </si>
  <si>
    <t>Α00365842</t>
  </si>
  <si>
    <t>ΝΕΥΡΑ</t>
  </si>
  <si>
    <t>ΚΕΡΑΣΙΑ</t>
  </si>
  <si>
    <t>Διάρκεια Σύμβασης :  Διδακτικό έτος  2026-2027</t>
  </si>
  <si>
    <t>3/2026</t>
  </si>
  <si>
    <t xml:space="preserve">ΤΣΑΟΥΣ ΧΑΛΗΛ </t>
  </si>
  <si>
    <t>ΧΑΤΗΤΖΕ</t>
  </si>
  <si>
    <t>ΑΟ28003820</t>
  </si>
  <si>
    <t>ΚΟΛΑΟΥΖ ΣΑΛΗ</t>
  </si>
  <si>
    <t>ΕΣΡΑ</t>
  </si>
  <si>
    <t>ΡΑΙΦ</t>
  </si>
  <si>
    <t>Α02126822</t>
  </si>
  <si>
    <t>ΛΑΜΠΡΟ</t>
  </si>
  <si>
    <t>Α02630232</t>
  </si>
  <si>
    <t>ΙΛΧΑΝ</t>
  </si>
  <si>
    <t>Α01430824</t>
  </si>
  <si>
    <t>ΑΜΕΤ ΟΓΛΟΥ</t>
  </si>
  <si>
    <t>Α00947366</t>
  </si>
  <si>
    <t xml:space="preserve">ΑΜΕΤ </t>
  </si>
  <si>
    <t>ΦΑΖΙΛΕΤ</t>
  </si>
  <si>
    <t>ΡΕΤΖΕΠ</t>
  </si>
  <si>
    <t>ΑΟ1952553</t>
  </si>
  <si>
    <t>ΣΑΜΠIΡΕ</t>
  </si>
  <si>
    <t xml:space="preserve"> ΠΙΝΑΚΑΣ ΜΕ ΒΑΘΜΟΛΟΓΙΑ</t>
  </si>
  <si>
    <t>ΧΑΣΗΜ</t>
  </si>
  <si>
    <t>ΑΙΤΕΝ</t>
  </si>
  <si>
    <t>Α02689518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</si>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</sst>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26" x14ac:knownFonts="1">
    <font>
      <sz val="11"/>
      <color theme="1"/>
      <name val="Calibri"/>
      <family val="2"/>
      <charset val="161"/>
      <scheme val="minor"/>
    </font>
    <font>
      <sz val="10"/>
      <color indexed="12"/>
      <name val="Arial Greek"/>
      <charset val="161"/>
    </font>
    <font>
      <b/>
      <sz val="10"/>
      <color indexed="10"/>
      <name val="Arial Greek"/>
      <charset val="161"/>
    </font>
    <font>
      <sz val="10"/>
      <name val="Arial Greek"/>
      <charset val="161"/>
    </font>
    <font>
      <b/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sz val="7"/>
      <color indexed="10"/>
      <name val="Arial Greek"/>
      <charset val="161"/>
    </font>
    <font>
      <b/>
      <sz val="7"/>
      <color indexed="8"/>
      <name val="Arial Greek"/>
      <charset val="161"/>
    </font>
    <font>
      <b/>
      <sz val="7"/>
      <color indexed="12"/>
      <name val="Arial Greek"/>
      <charset val="161"/>
    </font>
    <font>
      <b/>
      <sz val="9"/>
      <color indexed="12"/>
      <name val="Arial Greek"/>
      <charset val="161"/>
    </font>
    <font>
      <sz val="8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4"/>
      <color indexed="12"/>
      <name val="Arial Greek"/>
      <charset val="161"/>
    </font>
    <font>
      <i/>
      <sz val="14"/>
      <color indexed="12"/>
      <name val="Arial Greek"/>
      <charset val="161"/>
    </font>
    <font>
      <sz val="14"/>
      <name val="Arial Greek"/>
      <charset val="161"/>
    </font>
    <font>
      <sz val="14"/>
      <color rgb="FFFF0000"/>
      <name val="Calibri"/>
      <family val="2"/>
      <charset val="161"/>
      <scheme val="minor"/>
    </font>
    <font>
      <i/>
      <sz val="14"/>
      <name val="Arial Greek"/>
      <charset val="161"/>
    </font>
    <font>
      <sz val="14"/>
      <color rgb="FF0000FF"/>
      <name val="Calibri"/>
      <family val="2"/>
      <charset val="161"/>
      <scheme val="minor"/>
    </font>
    <font>
      <b/>
      <sz val="14"/>
      <color indexed="48"/>
      <name val="Calibri"/>
      <family val="2"/>
      <charset val="161"/>
      <scheme val="minor"/>
    </font>
    <font>
      <sz val="14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8" fillId="0" borderId="10" xfId="0" applyFont="1" applyBorder="1" applyAlignment="1" applyProtection="1">
      <alignment horizontal="center" vertical="center" textRotation="90" wrapText="1"/>
      <protection locked="0"/>
    </xf>
    <xf numFmtId="2" fontId="8" fillId="0" borderId="10" xfId="0" applyNumberFormat="1" applyFont="1" applyBorder="1" applyAlignment="1" applyProtection="1">
      <alignment horizontal="center" vertical="center" textRotation="90" wrapText="1"/>
      <protection locked="0"/>
    </xf>
    <xf numFmtId="1" fontId="8" fillId="0" borderId="10" xfId="0" applyNumberFormat="1" applyFont="1" applyBorder="1" applyAlignment="1" applyProtection="1">
      <alignment horizontal="center" vertical="center" textRotation="90" wrapText="1"/>
      <protection locked="0"/>
    </xf>
    <xf numFmtId="164" fontId="5" fillId="0" borderId="10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12" fillId="0" borderId="10" xfId="0" applyNumberFormat="1" applyFont="1" applyBorder="1" applyAlignment="1" applyProtection="1">
      <alignment horizontal="center" vertical="center" wrapText="1"/>
      <protection locked="0"/>
    </xf>
    <xf numFmtId="49" fontId="12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164" fontId="18" fillId="0" borderId="10" xfId="0" applyNumberFormat="1" applyFont="1" applyBorder="1" applyAlignment="1" applyProtection="1">
      <alignment horizontal="center" vertical="center"/>
      <protection locked="0"/>
    </xf>
    <xf numFmtId="1" fontId="18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 applyProtection="1">
      <alignment horizontal="center" vertical="center"/>
      <protection locked="0"/>
    </xf>
    <xf numFmtId="1" fontId="14" fillId="0" borderId="10" xfId="0" applyNumberFormat="1" applyFont="1" applyBorder="1" applyAlignment="1" applyProtection="1">
      <alignment horizontal="center" vertical="center"/>
      <protection locked="0"/>
    </xf>
    <xf numFmtId="2" fontId="14" fillId="0" borderId="10" xfId="0" applyNumberFormat="1" applyFont="1" applyBorder="1" applyAlignment="1" applyProtection="1">
      <alignment horizontal="center" vertical="center"/>
      <protection locked="0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1" fontId="20" fillId="2" borderId="10" xfId="0" applyNumberFormat="1" applyFont="1" applyFill="1" applyBorder="1" applyAlignment="1">
      <alignment horizontal="center" vertical="center"/>
    </xf>
    <xf numFmtId="0" fontId="18" fillId="0" borderId="10" xfId="0" applyFont="1" applyBorder="1" applyAlignment="1" applyProtection="1">
      <alignment horizontal="center" vertical="center"/>
      <protection locked="0"/>
    </xf>
    <xf numFmtId="2" fontId="18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vertical="center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 wrapText="1"/>
      <protection locked="0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/>
      <protection locked="0"/>
    </xf>
    <xf numFmtId="1" fontId="18" fillId="0" borderId="12" xfId="0" applyNumberFormat="1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164" fontId="20" fillId="0" borderId="10" xfId="0" applyNumberFormat="1" applyFont="1" applyBorder="1" applyAlignment="1" applyProtection="1">
      <alignment horizontal="center" vertical="center"/>
      <protection locked="0"/>
    </xf>
    <xf numFmtId="1" fontId="22" fillId="0" borderId="10" xfId="0" applyNumberFormat="1" applyFont="1" applyBorder="1" applyAlignment="1" applyProtection="1">
      <alignment horizontal="center" vertical="center"/>
      <protection locked="0"/>
    </xf>
    <xf numFmtId="1" fontId="17" fillId="0" borderId="10" xfId="0" applyNumberFormat="1" applyFont="1" applyBorder="1" applyAlignment="1" applyProtection="1">
      <alignment horizontal="center" vertical="center"/>
      <protection locked="0"/>
    </xf>
    <xf numFmtId="1" fontId="21" fillId="0" borderId="10" xfId="0" applyNumberFormat="1" applyFont="1" applyBorder="1" applyAlignment="1" applyProtection="1">
      <alignment horizontal="center" vertical="center"/>
      <protection locked="0"/>
    </xf>
    <xf numFmtId="2" fontId="21" fillId="0" borderId="10" xfId="0" applyNumberFormat="1" applyFont="1" applyBorder="1" applyAlignment="1" applyProtection="1">
      <alignment horizontal="center" vertical="center"/>
      <protection locked="0"/>
    </xf>
    <xf numFmtId="49" fontId="23" fillId="0" borderId="10" xfId="0" applyNumberFormat="1" applyFont="1" applyBorder="1" applyAlignment="1" applyProtection="1">
      <alignment horizontal="center" vertical="center" wrapText="1"/>
      <protection locked="0"/>
    </xf>
    <xf numFmtId="49" fontId="23" fillId="0" borderId="10" xfId="0" applyNumberFormat="1" applyFont="1" applyBorder="1" applyAlignment="1" applyProtection="1">
      <alignment horizontal="center" vertical="center"/>
      <protection locked="0"/>
    </xf>
    <xf numFmtId="2" fontId="20" fillId="0" borderId="10" xfId="0" applyNumberFormat="1" applyFont="1" applyBorder="1" applyAlignment="1" applyProtection="1">
      <alignment horizontal="center" vertical="center"/>
      <protection locked="0"/>
    </xf>
    <xf numFmtId="2" fontId="17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" fontId="8" fillId="2" borderId="10" xfId="0" applyNumberFormat="1" applyFont="1" applyFill="1" applyBorder="1" applyAlignment="1" applyProtection="1">
      <alignment horizontal="center" vertical="center" textRotation="90"/>
      <protection locked="0"/>
    </xf>
    <xf numFmtId="164" fontId="8" fillId="0" borderId="10" xfId="0" applyNumberFormat="1" applyFont="1" applyBorder="1" applyAlignment="1" applyProtection="1">
      <alignment horizontal="center" vertical="center" textRotation="90" wrapText="1"/>
      <protection locked="0"/>
    </xf>
    <xf numFmtId="0" fontId="10" fillId="0" borderId="10" xfId="0" applyFont="1" applyBorder="1" applyAlignment="1" applyProtection="1">
      <alignment horizontal="center" vertical="center" textRotation="90" wrapText="1"/>
      <protection locked="0"/>
    </xf>
    <xf numFmtId="49" fontId="9" fillId="0" borderId="10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10" xfId="0" applyFont="1" applyBorder="1" applyAlignment="1" applyProtection="1">
      <alignment horizontal="center" vertical="center" textRotation="90" wrapText="1"/>
      <protection locked="0"/>
    </xf>
    <xf numFmtId="1" fontId="9" fillId="2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2" fontId="10" fillId="0" borderId="10" xfId="0" applyNumberFormat="1" applyFont="1" applyBorder="1" applyAlignment="1" applyProtection="1">
      <alignment horizontal="center" vertical="center" textRotation="90" wrapText="1"/>
      <protection locked="0"/>
    </xf>
    <xf numFmtId="1" fontId="10" fillId="0" borderId="10" xfId="0" applyNumberFormat="1" applyFont="1" applyBorder="1" applyAlignment="1" applyProtection="1">
      <alignment horizontal="center" vertical="center" textRotation="90" wrapText="1"/>
      <protection locked="0"/>
    </xf>
    <xf numFmtId="0" fontId="24" fillId="0" borderId="11" xfId="0" applyFont="1" applyBorder="1" applyAlignment="1" applyProtection="1">
      <alignment horizontal="center" vertical="center" textRotation="90" wrapText="1"/>
      <protection locked="0"/>
    </xf>
    <xf numFmtId="0" fontId="24" fillId="0" borderId="12" xfId="0" applyFont="1" applyBorder="1" applyAlignment="1" applyProtection="1">
      <alignment horizontal="center" vertical="center" textRotation="90" wrapText="1"/>
      <protection locked="0"/>
    </xf>
    <xf numFmtId="0" fontId="24" fillId="0" borderId="13" xfId="0" applyFont="1" applyBorder="1" applyAlignment="1" applyProtection="1">
      <alignment horizontal="center" vertical="center" textRotation="90" wrapText="1"/>
      <protection locked="0"/>
    </xf>
    <xf numFmtId="0" fontId="7" fillId="0" borderId="10" xfId="0" applyFont="1" applyBorder="1" applyAlignment="1" applyProtection="1">
      <alignment horizontal="center" vertical="center" textRotation="90" wrapText="1"/>
      <protection locked="0"/>
    </xf>
    <xf numFmtId="49" fontId="7" fillId="0" borderId="10" xfId="0" applyNumberFormat="1" applyFont="1" applyBorder="1" applyAlignment="1" applyProtection="1">
      <alignment horizontal="center" vertical="center" textRotation="90" wrapText="1"/>
      <protection locked="0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textRotation="90" wrapText="1"/>
      <protection locked="0"/>
    </xf>
    <xf numFmtId="1" fontId="8" fillId="0" borderId="10" xfId="0" applyNumberFormat="1" applyFont="1" applyBorder="1" applyAlignment="1" applyProtection="1">
      <alignment horizontal="center" vertical="center" textRotation="90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" fontId="20" fillId="3" borderId="10" xfId="0" applyNumberFormat="1" applyFont="1" applyFill="1" applyBorder="1" applyAlignment="1">
      <alignment horizontal="center" vertical="center"/>
    </xf>
    <xf numFmtId="49" fontId="17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25" fillId="3" borderId="1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0153-2CAA-49EB-94E5-1F9F6C41D2C9}">
  <dimension ref="A1:AH48"/>
  <sheetViews>
    <sheetView tabSelected="1" zoomScaleNormal="100" workbookViewId="0">
      <selection activeCell="R11" sqref="R11"/>
    </sheetView>
  </sheetViews>
  <sheetFormatPr defaultRowHeight="18.75" x14ac:dyDescent="0.25"/>
  <cols>
    <col min="1" max="1" width="25.140625" style="56" customWidth="1"/>
    <col min="2" max="2" width="15.140625" style="18" customWidth="1"/>
    <col min="3" max="3" width="17.42578125" style="18" customWidth="1"/>
    <col min="4" max="4" width="17.28515625" style="18" customWidth="1"/>
    <col min="5" max="5" width="9.140625" style="18" hidden="1" customWidth="1"/>
    <col min="6" max="7" width="0.140625" style="18" hidden="1" customWidth="1"/>
    <col min="8" max="8" width="10.5703125" style="18" customWidth="1"/>
    <col min="9" max="9" width="11.140625" style="18" customWidth="1"/>
    <col min="10" max="10" width="9" style="18" customWidth="1"/>
    <col min="11" max="11" width="9.140625" style="18" hidden="1" customWidth="1"/>
    <col min="12" max="13" width="9.140625" style="18"/>
    <col min="14" max="14" width="9.140625" style="18" customWidth="1"/>
    <col min="15" max="16" width="0.140625" style="18" customWidth="1"/>
    <col min="17" max="17" width="7.7109375" style="18" customWidth="1"/>
    <col min="18" max="20" width="9.140625" style="18"/>
    <col min="21" max="21" width="9.140625" style="18" hidden="1" customWidth="1"/>
    <col min="22" max="24" width="9.140625" style="18"/>
    <col min="25" max="26" width="0.140625" style="18" customWidth="1"/>
    <col min="27" max="28" width="9.140625" style="18"/>
    <col min="29" max="29" width="9" style="18" hidden="1" customWidth="1"/>
    <col min="30" max="31" width="9.140625" style="18" hidden="1" customWidth="1"/>
    <col min="32" max="32" width="11.85546875" style="18" customWidth="1"/>
    <col min="33" max="33" width="12.85546875" style="17" customWidth="1"/>
    <col min="34" max="34" width="20" style="17" customWidth="1"/>
    <col min="35" max="16384" width="9.140625" style="18"/>
  </cols>
  <sheetData>
    <row r="1" spans="1:34" ht="19.5" thickBot="1" x14ac:dyDescent="0.3">
      <c r="A1" s="54"/>
      <c r="B1" s="9"/>
      <c r="C1" s="10"/>
      <c r="D1" s="11"/>
      <c r="E1" s="12"/>
      <c r="F1" s="13"/>
      <c r="G1" s="13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13"/>
      <c r="T1" s="13"/>
      <c r="U1" s="13"/>
      <c r="V1" s="13"/>
      <c r="W1" s="13"/>
      <c r="X1" s="13"/>
      <c r="Y1" s="13"/>
      <c r="Z1" s="13"/>
      <c r="AA1" s="13"/>
      <c r="AB1" s="14"/>
      <c r="AC1" s="14"/>
      <c r="AD1" s="14"/>
      <c r="AE1" s="14"/>
      <c r="AF1" s="15"/>
      <c r="AG1" s="16"/>
    </row>
    <row r="2" spans="1:34" ht="15" x14ac:dyDescent="0.25">
      <c r="A2" s="73" t="s">
        <v>0</v>
      </c>
      <c r="B2" s="74"/>
      <c r="C2" s="74"/>
      <c r="D2" s="75"/>
      <c r="E2" s="76" t="s">
        <v>171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14"/>
      <c r="U2" s="19"/>
      <c r="V2" s="19"/>
      <c r="W2" s="19"/>
      <c r="X2" s="14"/>
      <c r="Y2" s="90" t="s">
        <v>1</v>
      </c>
      <c r="Z2" s="90"/>
      <c r="AA2" s="90"/>
      <c r="AB2" s="90"/>
      <c r="AC2" s="90"/>
      <c r="AD2" s="14"/>
      <c r="AE2" s="14"/>
      <c r="AF2" s="14"/>
      <c r="AG2" s="16"/>
    </row>
    <row r="3" spans="1:34" ht="15" x14ac:dyDescent="0.25">
      <c r="A3" s="77" t="s">
        <v>2</v>
      </c>
      <c r="B3" s="78"/>
      <c r="C3" s="78"/>
      <c r="D3" s="79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14"/>
      <c r="U3" s="91" t="s">
        <v>16</v>
      </c>
      <c r="V3" s="92"/>
      <c r="W3" s="92"/>
      <c r="X3" s="92"/>
      <c r="Y3" s="93" t="s">
        <v>152</v>
      </c>
      <c r="Z3" s="94"/>
      <c r="AA3" s="94"/>
      <c r="AB3" s="94"/>
      <c r="AC3" s="94"/>
      <c r="AD3" s="14"/>
      <c r="AE3" s="14"/>
      <c r="AF3" s="14"/>
      <c r="AG3" s="16"/>
    </row>
    <row r="4" spans="1:34" ht="15" x14ac:dyDescent="0.25">
      <c r="A4" s="77" t="s">
        <v>3</v>
      </c>
      <c r="B4" s="78"/>
      <c r="C4" s="78"/>
      <c r="D4" s="79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20"/>
      <c r="U4" s="20"/>
      <c r="V4" s="20"/>
      <c r="W4" s="20"/>
      <c r="X4" s="20"/>
      <c r="Y4" s="20"/>
      <c r="Z4" s="20"/>
      <c r="AA4" s="20"/>
      <c r="AB4" s="14"/>
      <c r="AC4" s="14"/>
      <c r="AD4" s="14"/>
      <c r="AE4" s="14"/>
      <c r="AF4" s="14"/>
      <c r="AG4" s="16"/>
    </row>
    <row r="5" spans="1:34" ht="15.75" thickBot="1" x14ac:dyDescent="0.3">
      <c r="A5" s="81" t="s">
        <v>151</v>
      </c>
      <c r="B5" s="82"/>
      <c r="C5" s="82"/>
      <c r="D5" s="83"/>
      <c r="E5" s="84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20"/>
      <c r="U5" s="20"/>
      <c r="V5" s="20"/>
      <c r="W5" s="20"/>
      <c r="X5" s="20"/>
      <c r="Y5" s="20"/>
      <c r="Z5" s="20"/>
      <c r="AA5" s="20"/>
      <c r="AB5" s="14"/>
      <c r="AC5" s="14"/>
      <c r="AD5" s="14"/>
      <c r="AE5" s="14"/>
      <c r="AF5" s="14"/>
      <c r="AG5" s="16"/>
    </row>
    <row r="6" spans="1:34" ht="24" customHeight="1" x14ac:dyDescent="0.25">
      <c r="A6" s="55"/>
      <c r="B6" s="14"/>
      <c r="C6" s="14"/>
      <c r="D6" s="14"/>
      <c r="E6" s="86" t="s">
        <v>24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1"/>
      <c r="U6" s="14"/>
      <c r="V6" s="14"/>
      <c r="W6" s="14"/>
      <c r="X6" s="14"/>
      <c r="Y6" s="14"/>
      <c r="Z6" s="14"/>
      <c r="AA6" s="15"/>
      <c r="AB6" s="14"/>
      <c r="AC6" s="14"/>
      <c r="AD6" s="14"/>
      <c r="AE6" s="14"/>
      <c r="AF6" s="14"/>
      <c r="AG6" s="16"/>
    </row>
    <row r="7" spans="1:34" ht="15" x14ac:dyDescent="0.25">
      <c r="A7" s="67" t="s">
        <v>4</v>
      </c>
      <c r="B7" s="70" t="s">
        <v>5</v>
      </c>
      <c r="C7" s="71" t="s">
        <v>6</v>
      </c>
      <c r="D7" s="70" t="s">
        <v>7</v>
      </c>
      <c r="E7" s="87"/>
      <c r="F7" s="87"/>
      <c r="G7" s="88"/>
      <c r="H7" s="89" t="s">
        <v>8</v>
      </c>
      <c r="I7" s="89"/>
      <c r="J7" s="89"/>
      <c r="K7" s="89"/>
      <c r="L7" s="89"/>
      <c r="M7" s="89"/>
      <c r="N7" s="89"/>
      <c r="O7" s="89"/>
      <c r="P7" s="89"/>
      <c r="Q7" s="89"/>
      <c r="R7" s="89"/>
      <c r="S7" s="64" t="s">
        <v>9</v>
      </c>
      <c r="T7" s="64"/>
      <c r="U7" s="64"/>
      <c r="V7" s="64"/>
      <c r="W7" s="64"/>
      <c r="X7" s="64"/>
      <c r="Y7" s="64"/>
      <c r="Z7" s="64"/>
      <c r="AA7" s="64"/>
      <c r="AB7" s="64"/>
      <c r="AC7" s="64"/>
      <c r="AD7" s="61"/>
      <c r="AE7" s="62"/>
      <c r="AF7" s="63" t="s">
        <v>45</v>
      </c>
      <c r="AG7" s="58" t="s">
        <v>23</v>
      </c>
      <c r="AH7" s="58" t="s">
        <v>119</v>
      </c>
    </row>
    <row r="8" spans="1:34" ht="82.5" x14ac:dyDescent="0.25">
      <c r="A8" s="68"/>
      <c r="B8" s="70"/>
      <c r="C8" s="71"/>
      <c r="D8" s="70"/>
      <c r="E8" s="87"/>
      <c r="F8" s="87"/>
      <c r="G8" s="88"/>
      <c r="H8" s="59" t="s">
        <v>10</v>
      </c>
      <c r="I8" s="59"/>
      <c r="J8" s="2" t="s">
        <v>17</v>
      </c>
      <c r="K8" s="2"/>
      <c r="L8" s="2" t="s">
        <v>21</v>
      </c>
      <c r="M8" s="2" t="s">
        <v>11</v>
      </c>
      <c r="N8" s="2" t="s">
        <v>12</v>
      </c>
      <c r="O8" s="2"/>
      <c r="P8" s="3"/>
      <c r="Q8" s="4" t="s">
        <v>13</v>
      </c>
      <c r="R8" s="2" t="s">
        <v>20</v>
      </c>
      <c r="S8" s="60" t="s">
        <v>52</v>
      </c>
      <c r="T8" s="60" t="s">
        <v>53</v>
      </c>
      <c r="U8" s="60"/>
      <c r="V8" s="60" t="s">
        <v>54</v>
      </c>
      <c r="W8" s="60" t="s">
        <v>55</v>
      </c>
      <c r="X8" s="60" t="s">
        <v>56</v>
      </c>
      <c r="Y8" s="60"/>
      <c r="Z8" s="65"/>
      <c r="AA8" s="66" t="s">
        <v>57</v>
      </c>
      <c r="AB8" s="60" t="s">
        <v>58</v>
      </c>
      <c r="AC8" s="60" t="s">
        <v>22</v>
      </c>
      <c r="AD8" s="61"/>
      <c r="AE8" s="62"/>
      <c r="AF8" s="63"/>
      <c r="AG8" s="58"/>
      <c r="AH8" s="58"/>
    </row>
    <row r="9" spans="1:34" ht="25.5" x14ac:dyDescent="0.25">
      <c r="A9" s="69"/>
      <c r="B9" s="70"/>
      <c r="C9" s="71"/>
      <c r="D9" s="70"/>
      <c r="E9" s="87"/>
      <c r="F9" s="87"/>
      <c r="G9" s="88"/>
      <c r="H9" s="5" t="s">
        <v>50</v>
      </c>
      <c r="I9" s="5" t="s">
        <v>51</v>
      </c>
      <c r="J9" s="6" t="s">
        <v>15</v>
      </c>
      <c r="K9" s="6"/>
      <c r="L9" s="6" t="s">
        <v>46</v>
      </c>
      <c r="M9" s="6" t="s">
        <v>18</v>
      </c>
      <c r="N9" s="6" t="s">
        <v>19</v>
      </c>
      <c r="O9" s="6"/>
      <c r="P9" s="6"/>
      <c r="Q9" s="7">
        <v>7</v>
      </c>
      <c r="R9" s="8" t="s">
        <v>14</v>
      </c>
      <c r="S9" s="60"/>
      <c r="T9" s="60"/>
      <c r="U9" s="60"/>
      <c r="V9" s="60"/>
      <c r="W9" s="60"/>
      <c r="X9" s="60"/>
      <c r="Y9" s="60"/>
      <c r="Z9" s="65"/>
      <c r="AA9" s="66"/>
      <c r="AB9" s="60"/>
      <c r="AC9" s="60"/>
      <c r="AD9" s="61"/>
      <c r="AE9" s="62"/>
      <c r="AF9" s="63"/>
      <c r="AG9" s="58"/>
      <c r="AH9" s="58"/>
    </row>
    <row r="10" spans="1:34" ht="34.5" customHeight="1" x14ac:dyDescent="0.25">
      <c r="A10" s="23" t="s">
        <v>105</v>
      </c>
      <c r="B10" s="24" t="s">
        <v>106</v>
      </c>
      <c r="C10" s="24" t="s">
        <v>28</v>
      </c>
      <c r="D10" s="24" t="s">
        <v>107</v>
      </c>
      <c r="E10" s="24"/>
      <c r="F10" s="24"/>
      <c r="G10" s="24"/>
      <c r="H10" s="25">
        <v>0</v>
      </c>
      <c r="I10" s="25">
        <v>200</v>
      </c>
      <c r="J10" s="26">
        <v>0</v>
      </c>
      <c r="K10" s="27"/>
      <c r="L10" s="26">
        <v>0</v>
      </c>
      <c r="M10" s="27">
        <v>0</v>
      </c>
      <c r="N10" s="26">
        <v>1</v>
      </c>
      <c r="O10" s="27"/>
      <c r="P10" s="27"/>
      <c r="Q10" s="26">
        <v>0</v>
      </c>
      <c r="R10" s="28">
        <v>0</v>
      </c>
      <c r="S10" s="29">
        <f>H10*17</f>
        <v>0</v>
      </c>
      <c r="T10" s="29">
        <v>3570</v>
      </c>
      <c r="U10" s="29"/>
      <c r="V10" s="29">
        <v>0</v>
      </c>
      <c r="W10" s="29">
        <v>0</v>
      </c>
      <c r="X10" s="29">
        <v>5</v>
      </c>
      <c r="Y10" s="29"/>
      <c r="Z10" s="30"/>
      <c r="AA10" s="29">
        <v>0</v>
      </c>
      <c r="AB10" s="29">
        <v>0</v>
      </c>
      <c r="AC10" s="31">
        <f>17+20</f>
        <v>37</v>
      </c>
      <c r="AD10" s="32"/>
      <c r="AE10" s="32"/>
      <c r="AF10" s="33">
        <f t="shared" ref="AF10:AF32" si="0">SUM(S10:AB10)</f>
        <v>3575</v>
      </c>
      <c r="AG10" s="33">
        <v>1</v>
      </c>
      <c r="AH10" s="27" t="s">
        <v>129</v>
      </c>
    </row>
    <row r="11" spans="1:34" ht="35.1" customHeight="1" x14ac:dyDescent="0.25">
      <c r="A11" s="37" t="s">
        <v>42</v>
      </c>
      <c r="B11" s="38" t="s">
        <v>43</v>
      </c>
      <c r="C11" s="38" t="s">
        <v>44</v>
      </c>
      <c r="D11" s="39" t="s">
        <v>108</v>
      </c>
      <c r="E11" s="34"/>
      <c r="F11" s="26"/>
      <c r="G11" s="26"/>
      <c r="H11" s="25">
        <v>7</v>
      </c>
      <c r="I11" s="25">
        <v>135</v>
      </c>
      <c r="J11" s="26">
        <v>0</v>
      </c>
      <c r="K11" s="26"/>
      <c r="L11" s="26">
        <v>0</v>
      </c>
      <c r="M11" s="28">
        <v>0</v>
      </c>
      <c r="N11" s="26">
        <v>0</v>
      </c>
      <c r="O11" s="26"/>
      <c r="P11" s="35"/>
      <c r="Q11" s="26">
        <v>0</v>
      </c>
      <c r="R11" s="28">
        <v>96</v>
      </c>
      <c r="S11" s="29">
        <v>7</v>
      </c>
      <c r="T11" s="29">
        <v>2295</v>
      </c>
      <c r="U11" s="29"/>
      <c r="V11" s="29">
        <v>0</v>
      </c>
      <c r="W11" s="29">
        <v>0</v>
      </c>
      <c r="X11" s="29">
        <v>5</v>
      </c>
      <c r="Y11" s="29"/>
      <c r="Z11" s="30"/>
      <c r="AA11" s="29">
        <v>0</v>
      </c>
      <c r="AB11" s="29">
        <v>0</v>
      </c>
      <c r="AC11" s="31">
        <v>27</v>
      </c>
      <c r="AD11" s="32"/>
      <c r="AE11" s="32"/>
      <c r="AF11" s="33">
        <f t="shared" si="0"/>
        <v>2307</v>
      </c>
      <c r="AG11" s="33">
        <v>2</v>
      </c>
      <c r="AH11" s="27" t="s">
        <v>125</v>
      </c>
    </row>
    <row r="12" spans="1:34" ht="35.1" customHeight="1" x14ac:dyDescent="0.25">
      <c r="A12" s="37" t="s">
        <v>47</v>
      </c>
      <c r="B12" s="37" t="s">
        <v>39</v>
      </c>
      <c r="C12" s="37" t="s">
        <v>48</v>
      </c>
      <c r="D12" s="57" t="s">
        <v>112</v>
      </c>
      <c r="E12" s="34"/>
      <c r="F12" s="26"/>
      <c r="G12" s="26"/>
      <c r="H12" s="25">
        <v>3</v>
      </c>
      <c r="I12" s="25">
        <v>100</v>
      </c>
      <c r="J12" s="26">
        <v>0</v>
      </c>
      <c r="K12" s="26"/>
      <c r="L12" s="26">
        <v>0</v>
      </c>
      <c r="M12" s="26">
        <v>0</v>
      </c>
      <c r="N12" s="26">
        <v>0</v>
      </c>
      <c r="O12" s="26"/>
      <c r="P12" s="35"/>
      <c r="Q12" s="26">
        <v>0</v>
      </c>
      <c r="R12" s="28">
        <v>0</v>
      </c>
      <c r="S12" s="29">
        <v>3</v>
      </c>
      <c r="T12" s="29">
        <v>1700</v>
      </c>
      <c r="U12" s="29"/>
      <c r="V12" s="29">
        <v>0</v>
      </c>
      <c r="W12" s="29">
        <v>0</v>
      </c>
      <c r="X12" s="29">
        <v>0</v>
      </c>
      <c r="Y12" s="29"/>
      <c r="Z12" s="30"/>
      <c r="AA12" s="29">
        <v>0</v>
      </c>
      <c r="AB12" s="29">
        <v>0</v>
      </c>
      <c r="AC12" s="31">
        <v>10</v>
      </c>
      <c r="AD12" s="32"/>
      <c r="AE12" s="32"/>
      <c r="AF12" s="33">
        <f t="shared" si="0"/>
        <v>1703</v>
      </c>
      <c r="AG12" s="33">
        <v>3</v>
      </c>
      <c r="AH12" s="27" t="s">
        <v>137</v>
      </c>
    </row>
    <row r="13" spans="1:34" ht="35.1" customHeight="1" x14ac:dyDescent="0.25">
      <c r="A13" s="37" t="s">
        <v>30</v>
      </c>
      <c r="B13" s="37" t="s">
        <v>86</v>
      </c>
      <c r="C13" s="37" t="s">
        <v>27</v>
      </c>
      <c r="D13" s="57" t="s">
        <v>87</v>
      </c>
      <c r="E13" s="36"/>
      <c r="F13" s="36"/>
      <c r="G13" s="36"/>
      <c r="H13" s="25">
        <v>3</v>
      </c>
      <c r="I13" s="25">
        <v>95</v>
      </c>
      <c r="J13" s="26">
        <v>4</v>
      </c>
      <c r="K13" s="27"/>
      <c r="L13" s="26">
        <v>0</v>
      </c>
      <c r="M13" s="26">
        <v>0</v>
      </c>
      <c r="N13" s="26">
        <v>2</v>
      </c>
      <c r="O13" s="27"/>
      <c r="P13" s="27"/>
      <c r="Q13" s="26">
        <v>0</v>
      </c>
      <c r="R13" s="28">
        <v>0</v>
      </c>
      <c r="S13" s="29">
        <v>3</v>
      </c>
      <c r="T13" s="29">
        <v>1615</v>
      </c>
      <c r="U13" s="29"/>
      <c r="V13" s="29">
        <v>30</v>
      </c>
      <c r="W13" s="29">
        <v>0</v>
      </c>
      <c r="X13" s="29">
        <v>10</v>
      </c>
      <c r="Y13" s="29"/>
      <c r="Z13" s="30"/>
      <c r="AA13" s="29">
        <v>0</v>
      </c>
      <c r="AB13" s="29">
        <v>0</v>
      </c>
      <c r="AC13" s="31">
        <f>30+10</f>
        <v>40</v>
      </c>
      <c r="AD13" s="32"/>
      <c r="AE13" s="32"/>
      <c r="AF13" s="33">
        <f t="shared" si="0"/>
        <v>1658</v>
      </c>
      <c r="AG13" s="33">
        <v>4</v>
      </c>
      <c r="AH13" s="27" t="s">
        <v>123</v>
      </c>
    </row>
    <row r="14" spans="1:34" ht="35.1" customHeight="1" x14ac:dyDescent="0.25">
      <c r="A14" s="37" t="s">
        <v>31</v>
      </c>
      <c r="B14" s="38" t="s">
        <v>32</v>
      </c>
      <c r="C14" s="38" t="s">
        <v>33</v>
      </c>
      <c r="D14" s="39" t="s">
        <v>59</v>
      </c>
      <c r="E14" s="34"/>
      <c r="F14" s="26"/>
      <c r="G14" s="26"/>
      <c r="H14" s="25">
        <v>6</v>
      </c>
      <c r="I14" s="25">
        <v>90</v>
      </c>
      <c r="J14" s="26">
        <v>0</v>
      </c>
      <c r="K14" s="26"/>
      <c r="L14" s="26">
        <v>0</v>
      </c>
      <c r="M14" s="28">
        <v>0</v>
      </c>
      <c r="N14" s="26">
        <v>1</v>
      </c>
      <c r="O14" s="26"/>
      <c r="P14" s="35"/>
      <c r="Q14" s="26">
        <v>0</v>
      </c>
      <c r="R14" s="28">
        <v>0</v>
      </c>
      <c r="S14" s="29">
        <v>6</v>
      </c>
      <c r="T14" s="29">
        <v>1530</v>
      </c>
      <c r="U14" s="29"/>
      <c r="V14" s="29">
        <v>0</v>
      </c>
      <c r="W14" s="29">
        <v>0</v>
      </c>
      <c r="X14" s="29">
        <v>5</v>
      </c>
      <c r="Y14" s="29"/>
      <c r="Z14" s="30"/>
      <c r="AA14" s="29">
        <v>0</v>
      </c>
      <c r="AB14" s="29">
        <v>0</v>
      </c>
      <c r="AC14" s="31">
        <v>10</v>
      </c>
      <c r="AD14" s="32"/>
      <c r="AE14" s="32"/>
      <c r="AF14" s="33">
        <f t="shared" si="0"/>
        <v>1541</v>
      </c>
      <c r="AG14" s="33">
        <v>5</v>
      </c>
      <c r="AH14" s="27" t="s">
        <v>131</v>
      </c>
    </row>
    <row r="15" spans="1:34" s="21" customFormat="1" ht="35.1" customHeight="1" x14ac:dyDescent="0.25">
      <c r="A15" s="37" t="s">
        <v>40</v>
      </c>
      <c r="B15" s="37" t="s">
        <v>49</v>
      </c>
      <c r="C15" s="37" t="s">
        <v>40</v>
      </c>
      <c r="D15" s="57" t="s">
        <v>109</v>
      </c>
      <c r="E15" s="34"/>
      <c r="F15" s="26"/>
      <c r="G15" s="26"/>
      <c r="H15" s="25">
        <v>0</v>
      </c>
      <c r="I15" s="25">
        <v>90</v>
      </c>
      <c r="J15" s="26">
        <v>0</v>
      </c>
      <c r="K15" s="26"/>
      <c r="L15" s="26">
        <v>0</v>
      </c>
      <c r="M15" s="26">
        <v>0</v>
      </c>
      <c r="N15" s="26">
        <v>0</v>
      </c>
      <c r="O15" s="26"/>
      <c r="P15" s="35"/>
      <c r="Q15" s="26">
        <v>0</v>
      </c>
      <c r="R15" s="28">
        <v>0</v>
      </c>
      <c r="S15" s="29">
        <f>H15*17</f>
        <v>0</v>
      </c>
      <c r="T15" s="29">
        <f t="shared" ref="T15:T21" si="1">I15*17</f>
        <v>1530</v>
      </c>
      <c r="U15" s="29"/>
      <c r="V15" s="29">
        <v>0</v>
      </c>
      <c r="W15" s="29">
        <v>0</v>
      </c>
      <c r="X15" s="29">
        <v>0</v>
      </c>
      <c r="Y15" s="29"/>
      <c r="Z15" s="30"/>
      <c r="AA15" s="29">
        <v>0</v>
      </c>
      <c r="AB15" s="29">
        <v>0</v>
      </c>
      <c r="AC15" s="31">
        <v>10</v>
      </c>
      <c r="AD15" s="32"/>
      <c r="AE15" s="32"/>
      <c r="AF15" s="33">
        <f t="shared" si="0"/>
        <v>1530</v>
      </c>
      <c r="AG15" s="33">
        <v>6</v>
      </c>
      <c r="AH15" s="27" t="s">
        <v>127</v>
      </c>
    </row>
    <row r="16" spans="1:34" ht="35.1" customHeight="1" x14ac:dyDescent="0.25">
      <c r="A16" s="24" t="s">
        <v>41</v>
      </c>
      <c r="B16" s="24" t="s">
        <v>90</v>
      </c>
      <c r="C16" s="24" t="s">
        <v>28</v>
      </c>
      <c r="D16" s="24" t="s">
        <v>116</v>
      </c>
      <c r="E16" s="24"/>
      <c r="F16" s="24"/>
      <c r="G16" s="24"/>
      <c r="H16" s="25">
        <v>8</v>
      </c>
      <c r="I16" s="25">
        <v>72</v>
      </c>
      <c r="J16" s="26">
        <v>0</v>
      </c>
      <c r="K16" s="27"/>
      <c r="L16" s="26">
        <v>0</v>
      </c>
      <c r="M16" s="27">
        <v>0</v>
      </c>
      <c r="N16" s="26">
        <v>1</v>
      </c>
      <c r="O16" s="27"/>
      <c r="P16" s="27"/>
      <c r="Q16" s="26">
        <v>2</v>
      </c>
      <c r="R16" s="28">
        <v>0</v>
      </c>
      <c r="S16" s="29">
        <v>8</v>
      </c>
      <c r="T16" s="29">
        <f t="shared" si="1"/>
        <v>1224</v>
      </c>
      <c r="U16" s="29"/>
      <c r="V16" s="29">
        <v>0</v>
      </c>
      <c r="W16" s="29">
        <v>0</v>
      </c>
      <c r="X16" s="29">
        <v>5</v>
      </c>
      <c r="Y16" s="29"/>
      <c r="Z16" s="30"/>
      <c r="AA16" s="29">
        <v>20</v>
      </c>
      <c r="AB16" s="29">
        <v>0</v>
      </c>
      <c r="AC16" s="31">
        <v>10</v>
      </c>
      <c r="AD16" s="32"/>
      <c r="AE16" s="32"/>
      <c r="AF16" s="33">
        <f t="shared" si="0"/>
        <v>1257</v>
      </c>
      <c r="AG16" s="33">
        <v>7</v>
      </c>
      <c r="AH16" s="27" t="s">
        <v>135</v>
      </c>
    </row>
    <row r="17" spans="1:34" ht="35.1" customHeight="1" x14ac:dyDescent="0.25">
      <c r="A17" s="37" t="s">
        <v>38</v>
      </c>
      <c r="B17" s="37" t="s">
        <v>68</v>
      </c>
      <c r="C17" s="37" t="s">
        <v>27</v>
      </c>
      <c r="D17" s="57" t="s">
        <v>69</v>
      </c>
      <c r="E17" s="34"/>
      <c r="F17" s="34"/>
      <c r="G17" s="40"/>
      <c r="H17" s="25">
        <v>6</v>
      </c>
      <c r="I17" s="25">
        <v>70</v>
      </c>
      <c r="J17" s="26">
        <v>0</v>
      </c>
      <c r="K17" s="26"/>
      <c r="L17" s="26">
        <v>0</v>
      </c>
      <c r="M17" s="26">
        <v>3</v>
      </c>
      <c r="N17" s="28">
        <v>2</v>
      </c>
      <c r="O17" s="26"/>
      <c r="P17" s="35"/>
      <c r="Q17" s="26">
        <v>0</v>
      </c>
      <c r="R17" s="26">
        <v>0</v>
      </c>
      <c r="S17" s="29">
        <v>6</v>
      </c>
      <c r="T17" s="29">
        <f t="shared" si="1"/>
        <v>1190</v>
      </c>
      <c r="U17" s="29"/>
      <c r="V17" s="29">
        <v>0</v>
      </c>
      <c r="W17" s="29">
        <v>15</v>
      </c>
      <c r="X17" s="29">
        <v>10</v>
      </c>
      <c r="Y17" s="29"/>
      <c r="Z17" s="30"/>
      <c r="AA17" s="29">
        <v>0</v>
      </c>
      <c r="AB17" s="29">
        <v>0</v>
      </c>
      <c r="AC17" s="31">
        <v>25</v>
      </c>
      <c r="AD17" s="32"/>
      <c r="AE17" s="32"/>
      <c r="AF17" s="33">
        <f t="shared" si="0"/>
        <v>1221</v>
      </c>
      <c r="AG17" s="33">
        <v>8</v>
      </c>
      <c r="AH17" s="27" t="s">
        <v>130</v>
      </c>
    </row>
    <row r="18" spans="1:34" ht="35.1" customHeight="1" x14ac:dyDescent="0.25">
      <c r="A18" s="37" t="s">
        <v>74</v>
      </c>
      <c r="B18" s="37" t="s">
        <v>75</v>
      </c>
      <c r="C18" s="37" t="s">
        <v>25</v>
      </c>
      <c r="D18" s="57" t="s">
        <v>76</v>
      </c>
      <c r="E18" s="34"/>
      <c r="F18" s="34"/>
      <c r="G18" s="26"/>
      <c r="H18" s="25">
        <v>6</v>
      </c>
      <c r="I18" s="25">
        <v>66</v>
      </c>
      <c r="J18" s="26">
        <v>0</v>
      </c>
      <c r="K18" s="26"/>
      <c r="L18" s="26">
        <v>4</v>
      </c>
      <c r="M18" s="26">
        <v>0</v>
      </c>
      <c r="N18" s="28">
        <v>2</v>
      </c>
      <c r="O18" s="26"/>
      <c r="P18" s="35"/>
      <c r="Q18" s="26">
        <v>0</v>
      </c>
      <c r="R18" s="26">
        <v>0</v>
      </c>
      <c r="S18" s="29">
        <v>6</v>
      </c>
      <c r="T18" s="29">
        <f t="shared" si="1"/>
        <v>1122</v>
      </c>
      <c r="U18" s="29"/>
      <c r="V18" s="29">
        <v>30</v>
      </c>
      <c r="W18" s="29">
        <v>0</v>
      </c>
      <c r="X18" s="29">
        <v>10</v>
      </c>
      <c r="Y18" s="29"/>
      <c r="Z18" s="30"/>
      <c r="AA18" s="29">
        <v>0</v>
      </c>
      <c r="AB18" s="29">
        <v>0</v>
      </c>
      <c r="AC18" s="31">
        <v>40</v>
      </c>
      <c r="AD18" s="32"/>
      <c r="AE18" s="32"/>
      <c r="AF18" s="33">
        <f t="shared" si="0"/>
        <v>1168</v>
      </c>
      <c r="AG18" s="33">
        <v>9</v>
      </c>
      <c r="AH18" s="41" t="s">
        <v>126</v>
      </c>
    </row>
    <row r="19" spans="1:34" ht="35.1" customHeight="1" x14ac:dyDescent="0.25">
      <c r="A19" s="24" t="s">
        <v>91</v>
      </c>
      <c r="B19" s="27" t="s">
        <v>92</v>
      </c>
      <c r="C19" s="27" t="s">
        <v>93</v>
      </c>
      <c r="D19" s="27" t="s">
        <v>96</v>
      </c>
      <c r="E19" s="27"/>
      <c r="F19" s="27"/>
      <c r="G19" s="27"/>
      <c r="H19" s="27">
        <v>5</v>
      </c>
      <c r="I19" s="27">
        <v>67</v>
      </c>
      <c r="J19" s="27">
        <v>0</v>
      </c>
      <c r="K19" s="27"/>
      <c r="L19" s="27">
        <v>4</v>
      </c>
      <c r="M19" s="27">
        <v>0</v>
      </c>
      <c r="N19" s="27">
        <v>2</v>
      </c>
      <c r="O19" s="27"/>
      <c r="P19" s="27"/>
      <c r="Q19" s="27">
        <v>0</v>
      </c>
      <c r="R19" s="27">
        <v>0</v>
      </c>
      <c r="S19" s="29">
        <v>5</v>
      </c>
      <c r="T19" s="29">
        <f t="shared" si="1"/>
        <v>1139</v>
      </c>
      <c r="U19" s="29"/>
      <c r="V19" s="29">
        <v>0</v>
      </c>
      <c r="W19" s="29">
        <v>0</v>
      </c>
      <c r="X19" s="29">
        <v>10</v>
      </c>
      <c r="Y19" s="29"/>
      <c r="Z19" s="30"/>
      <c r="AA19" s="29">
        <v>0</v>
      </c>
      <c r="AB19" s="29">
        <v>0</v>
      </c>
      <c r="AC19" s="31">
        <v>10</v>
      </c>
      <c r="AD19" s="32"/>
      <c r="AE19" s="32"/>
      <c r="AF19" s="33">
        <f t="shared" si="0"/>
        <v>1154</v>
      </c>
      <c r="AG19" s="33">
        <v>10</v>
      </c>
      <c r="AH19" s="27" t="s">
        <v>122</v>
      </c>
    </row>
    <row r="20" spans="1:34" ht="35.1" customHeight="1" x14ac:dyDescent="0.25">
      <c r="A20" s="24" t="s">
        <v>117</v>
      </c>
      <c r="B20" s="24" t="s">
        <v>26</v>
      </c>
      <c r="C20" s="24" t="s">
        <v>27</v>
      </c>
      <c r="D20" s="24" t="s">
        <v>118</v>
      </c>
      <c r="E20" s="24"/>
      <c r="F20" s="24"/>
      <c r="G20" s="24"/>
      <c r="H20" s="25">
        <v>0</v>
      </c>
      <c r="I20" s="25">
        <v>65</v>
      </c>
      <c r="J20" s="26">
        <v>0</v>
      </c>
      <c r="K20" s="27"/>
      <c r="L20" s="26">
        <v>0</v>
      </c>
      <c r="M20" s="27">
        <v>3</v>
      </c>
      <c r="N20" s="26">
        <v>2</v>
      </c>
      <c r="O20" s="27"/>
      <c r="P20" s="27"/>
      <c r="Q20" s="26">
        <v>0</v>
      </c>
      <c r="R20" s="28">
        <v>0</v>
      </c>
      <c r="S20" s="29">
        <f>H20*17</f>
        <v>0</v>
      </c>
      <c r="T20" s="29">
        <f t="shared" si="1"/>
        <v>1105</v>
      </c>
      <c r="U20" s="29"/>
      <c r="V20" s="29">
        <v>0</v>
      </c>
      <c r="W20" s="29">
        <v>15</v>
      </c>
      <c r="X20" s="29">
        <v>10</v>
      </c>
      <c r="Y20" s="29"/>
      <c r="Z20" s="30"/>
      <c r="AA20" s="29">
        <v>0</v>
      </c>
      <c r="AB20" s="29">
        <v>0</v>
      </c>
      <c r="AC20" s="31">
        <f>15+10</f>
        <v>25</v>
      </c>
      <c r="AD20" s="32"/>
      <c r="AE20" s="32"/>
      <c r="AF20" s="33">
        <f t="shared" si="0"/>
        <v>1130</v>
      </c>
      <c r="AG20" s="33">
        <v>11</v>
      </c>
      <c r="AH20" s="27" t="s">
        <v>120</v>
      </c>
    </row>
    <row r="21" spans="1:34" ht="35.1" customHeight="1" x14ac:dyDescent="0.25">
      <c r="A21" s="37" t="s">
        <v>70</v>
      </c>
      <c r="B21" s="38" t="s">
        <v>71</v>
      </c>
      <c r="C21" s="38" t="s">
        <v>72</v>
      </c>
      <c r="D21" s="39" t="s">
        <v>73</v>
      </c>
      <c r="E21" s="34"/>
      <c r="F21" s="26"/>
      <c r="G21" s="26"/>
      <c r="H21" s="25">
        <v>5</v>
      </c>
      <c r="I21" s="25">
        <v>60</v>
      </c>
      <c r="J21" s="26">
        <v>0</v>
      </c>
      <c r="K21" s="26"/>
      <c r="L21" s="26">
        <v>5</v>
      </c>
      <c r="M21" s="28">
        <v>0</v>
      </c>
      <c r="N21" s="26">
        <v>3</v>
      </c>
      <c r="O21" s="26"/>
      <c r="P21" s="35"/>
      <c r="Q21" s="26">
        <v>0</v>
      </c>
      <c r="R21" s="28">
        <v>67</v>
      </c>
      <c r="S21" s="29">
        <v>5</v>
      </c>
      <c r="T21" s="29">
        <f t="shared" si="1"/>
        <v>1020</v>
      </c>
      <c r="U21" s="29"/>
      <c r="V21" s="29">
        <v>40</v>
      </c>
      <c r="W21" s="29">
        <v>15</v>
      </c>
      <c r="X21" s="29">
        <v>30</v>
      </c>
      <c r="Y21" s="29"/>
      <c r="Z21" s="30"/>
      <c r="AA21" s="29">
        <v>0</v>
      </c>
      <c r="AB21" s="29">
        <v>10</v>
      </c>
      <c r="AC21" s="31">
        <f>40+10</f>
        <v>50</v>
      </c>
      <c r="AD21" s="32"/>
      <c r="AE21" s="32"/>
      <c r="AF21" s="33">
        <f t="shared" si="0"/>
        <v>1120</v>
      </c>
      <c r="AG21" s="33">
        <v>12</v>
      </c>
      <c r="AH21" s="27" t="s">
        <v>132</v>
      </c>
    </row>
    <row r="22" spans="1:34" ht="35.1" customHeight="1" x14ac:dyDescent="0.25">
      <c r="A22" s="37" t="s">
        <v>30</v>
      </c>
      <c r="B22" s="37" t="s">
        <v>35</v>
      </c>
      <c r="C22" s="37" t="s">
        <v>36</v>
      </c>
      <c r="D22" s="57" t="s">
        <v>94</v>
      </c>
      <c r="E22" s="42"/>
      <c r="F22" s="43"/>
      <c r="G22" s="43"/>
      <c r="H22" s="25">
        <v>8</v>
      </c>
      <c r="I22" s="25">
        <v>63</v>
      </c>
      <c r="J22" s="26">
        <v>0</v>
      </c>
      <c r="K22" s="26"/>
      <c r="L22" s="26">
        <v>0</v>
      </c>
      <c r="M22" s="26">
        <v>0</v>
      </c>
      <c r="N22" s="26">
        <v>2</v>
      </c>
      <c r="O22" s="26"/>
      <c r="P22" s="35"/>
      <c r="Q22" s="26">
        <v>2</v>
      </c>
      <c r="R22" s="28">
        <v>0</v>
      </c>
      <c r="S22" s="29">
        <v>8</v>
      </c>
      <c r="T22" s="29">
        <v>1071</v>
      </c>
      <c r="U22" s="29"/>
      <c r="V22" s="29">
        <v>0</v>
      </c>
      <c r="W22" s="29">
        <v>0</v>
      </c>
      <c r="X22" s="29">
        <v>10</v>
      </c>
      <c r="Y22" s="29"/>
      <c r="Z22" s="30"/>
      <c r="AA22" s="29">
        <v>20</v>
      </c>
      <c r="AB22" s="29">
        <v>0</v>
      </c>
      <c r="AC22" s="31">
        <v>30</v>
      </c>
      <c r="AD22" s="32"/>
      <c r="AE22" s="32"/>
      <c r="AF22" s="33">
        <f t="shared" si="0"/>
        <v>1109</v>
      </c>
      <c r="AG22" s="33">
        <v>13</v>
      </c>
      <c r="AH22" s="27" t="s">
        <v>121</v>
      </c>
    </row>
    <row r="23" spans="1:34" ht="35.1" customHeight="1" x14ac:dyDescent="0.25">
      <c r="A23" s="37" t="s">
        <v>65</v>
      </c>
      <c r="B23" s="38" t="s">
        <v>170</v>
      </c>
      <c r="C23" s="38" t="s">
        <v>66</v>
      </c>
      <c r="D23" s="39" t="s">
        <v>67</v>
      </c>
      <c r="E23" s="34"/>
      <c r="F23" s="26"/>
      <c r="G23" s="26"/>
      <c r="H23" s="25">
        <v>3</v>
      </c>
      <c r="I23" s="25">
        <v>60</v>
      </c>
      <c r="J23" s="26">
        <v>0</v>
      </c>
      <c r="K23" s="26"/>
      <c r="L23" s="26">
        <v>0</v>
      </c>
      <c r="M23" s="28">
        <v>3</v>
      </c>
      <c r="N23" s="26">
        <v>0</v>
      </c>
      <c r="O23" s="26"/>
      <c r="P23" s="35"/>
      <c r="Q23" s="26">
        <v>0</v>
      </c>
      <c r="R23" s="28">
        <v>0</v>
      </c>
      <c r="S23" s="29">
        <v>3</v>
      </c>
      <c r="T23" s="29">
        <f t="shared" ref="T23:T32" si="2">I23*17</f>
        <v>1020</v>
      </c>
      <c r="U23" s="29"/>
      <c r="V23" s="29">
        <v>15</v>
      </c>
      <c r="W23" s="29">
        <v>0</v>
      </c>
      <c r="X23" s="29">
        <v>0</v>
      </c>
      <c r="Y23" s="29"/>
      <c r="Z23" s="30"/>
      <c r="AA23" s="29">
        <v>0</v>
      </c>
      <c r="AB23" s="29">
        <v>0</v>
      </c>
      <c r="AC23" s="31">
        <v>10</v>
      </c>
      <c r="AD23" s="32"/>
      <c r="AE23" s="32"/>
      <c r="AF23" s="33">
        <f t="shared" si="0"/>
        <v>1038</v>
      </c>
      <c r="AG23" s="33">
        <v>14</v>
      </c>
      <c r="AH23" s="27" t="s">
        <v>136</v>
      </c>
    </row>
    <row r="24" spans="1:34" ht="35.1" customHeight="1" x14ac:dyDescent="0.25">
      <c r="A24" s="37" t="s">
        <v>77</v>
      </c>
      <c r="B24" s="37" t="s">
        <v>78</v>
      </c>
      <c r="C24" s="37" t="s">
        <v>66</v>
      </c>
      <c r="D24" s="57" t="s">
        <v>79</v>
      </c>
      <c r="E24" s="34"/>
      <c r="F24" s="26"/>
      <c r="G24" s="26"/>
      <c r="H24" s="25">
        <v>6</v>
      </c>
      <c r="I24" s="25">
        <v>58</v>
      </c>
      <c r="J24" s="26">
        <v>0</v>
      </c>
      <c r="K24" s="26"/>
      <c r="L24" s="26">
        <v>4</v>
      </c>
      <c r="M24" s="26">
        <v>0</v>
      </c>
      <c r="N24" s="26">
        <v>2</v>
      </c>
      <c r="O24" s="26"/>
      <c r="P24" s="35"/>
      <c r="Q24" s="26">
        <v>0</v>
      </c>
      <c r="R24" s="28">
        <v>0</v>
      </c>
      <c r="S24" s="29">
        <v>6</v>
      </c>
      <c r="T24" s="29">
        <f t="shared" si="2"/>
        <v>986</v>
      </c>
      <c r="U24" s="29"/>
      <c r="V24" s="29">
        <v>30</v>
      </c>
      <c r="W24" s="29">
        <v>0</v>
      </c>
      <c r="X24" s="29">
        <v>10</v>
      </c>
      <c r="Y24" s="29"/>
      <c r="Z24" s="30"/>
      <c r="AA24" s="29">
        <v>0</v>
      </c>
      <c r="AB24" s="29">
        <v>0</v>
      </c>
      <c r="AC24" s="31">
        <v>40</v>
      </c>
      <c r="AD24" s="32"/>
      <c r="AE24" s="32"/>
      <c r="AF24" s="33">
        <f t="shared" si="0"/>
        <v>1032</v>
      </c>
      <c r="AG24" s="33">
        <v>15</v>
      </c>
      <c r="AH24" s="27" t="s">
        <v>124</v>
      </c>
    </row>
    <row r="25" spans="1:34" ht="35.1" customHeight="1" x14ac:dyDescent="0.25">
      <c r="A25" s="37" t="s">
        <v>63</v>
      </c>
      <c r="B25" s="37" t="s">
        <v>110</v>
      </c>
      <c r="C25" s="37" t="s">
        <v>64</v>
      </c>
      <c r="D25" s="57" t="s">
        <v>111</v>
      </c>
      <c r="E25" s="34"/>
      <c r="F25" s="26"/>
      <c r="G25" s="26"/>
      <c r="H25" s="25">
        <v>4</v>
      </c>
      <c r="I25" s="25">
        <v>60</v>
      </c>
      <c r="J25" s="26">
        <v>0</v>
      </c>
      <c r="K25" s="26"/>
      <c r="L25" s="26">
        <v>0</v>
      </c>
      <c r="M25" s="26">
        <v>0</v>
      </c>
      <c r="N25" s="26">
        <v>1</v>
      </c>
      <c r="O25" s="26"/>
      <c r="P25" s="35"/>
      <c r="Q25" s="26">
        <v>0</v>
      </c>
      <c r="R25" s="28">
        <v>0</v>
      </c>
      <c r="S25" s="29">
        <v>4</v>
      </c>
      <c r="T25" s="29">
        <f t="shared" si="2"/>
        <v>1020</v>
      </c>
      <c r="U25" s="29"/>
      <c r="V25" s="29">
        <v>0</v>
      </c>
      <c r="W25" s="29">
        <v>0</v>
      </c>
      <c r="X25" s="29">
        <v>5</v>
      </c>
      <c r="Y25" s="29"/>
      <c r="Z25" s="30"/>
      <c r="AA25" s="29">
        <v>0</v>
      </c>
      <c r="AB25" s="29">
        <v>0</v>
      </c>
      <c r="AC25" s="31">
        <f>10</f>
        <v>10</v>
      </c>
      <c r="AD25" s="32"/>
      <c r="AE25" s="32"/>
      <c r="AF25" s="33">
        <f t="shared" si="0"/>
        <v>1029</v>
      </c>
      <c r="AG25" s="33">
        <v>16</v>
      </c>
      <c r="AH25" s="27" t="s">
        <v>125</v>
      </c>
    </row>
    <row r="26" spans="1:34" ht="35.1" customHeight="1" x14ac:dyDescent="0.25">
      <c r="A26" s="37" t="s">
        <v>97</v>
      </c>
      <c r="B26" s="37" t="s">
        <v>98</v>
      </c>
      <c r="C26" s="37" t="s">
        <v>99</v>
      </c>
      <c r="D26" s="57" t="s">
        <v>100</v>
      </c>
      <c r="E26" s="36"/>
      <c r="F26" s="36"/>
      <c r="G26" s="36"/>
      <c r="H26" s="25">
        <v>0</v>
      </c>
      <c r="I26" s="25">
        <v>58</v>
      </c>
      <c r="J26" s="26">
        <v>0</v>
      </c>
      <c r="K26" s="27"/>
      <c r="L26" s="26">
        <v>0</v>
      </c>
      <c r="M26" s="26">
        <v>3</v>
      </c>
      <c r="N26" s="26">
        <v>1</v>
      </c>
      <c r="O26" s="27"/>
      <c r="P26" s="27"/>
      <c r="Q26" s="26">
        <v>0</v>
      </c>
      <c r="R26" s="28">
        <v>0</v>
      </c>
      <c r="S26" s="29">
        <f t="shared" ref="S26:S32" si="3">H26*17</f>
        <v>0</v>
      </c>
      <c r="T26" s="29">
        <f t="shared" si="2"/>
        <v>986</v>
      </c>
      <c r="U26" s="29"/>
      <c r="V26" s="29">
        <v>0</v>
      </c>
      <c r="W26" s="29">
        <v>15</v>
      </c>
      <c r="X26" s="29">
        <v>5</v>
      </c>
      <c r="Y26" s="29"/>
      <c r="Z26" s="30">
        <v>5</v>
      </c>
      <c r="AA26" s="29">
        <v>0</v>
      </c>
      <c r="AB26" s="29">
        <v>0</v>
      </c>
      <c r="AC26" s="31">
        <f>15+10</f>
        <v>25</v>
      </c>
      <c r="AD26" s="32"/>
      <c r="AE26" s="32"/>
      <c r="AF26" s="33">
        <f t="shared" si="0"/>
        <v>1011</v>
      </c>
      <c r="AG26" s="33">
        <v>17</v>
      </c>
      <c r="AH26" s="27" t="s">
        <v>122</v>
      </c>
    </row>
    <row r="27" spans="1:34" ht="35.1" customHeight="1" x14ac:dyDescent="0.25">
      <c r="A27" s="37" t="s">
        <v>113</v>
      </c>
      <c r="B27" s="37" t="s">
        <v>114</v>
      </c>
      <c r="C27" s="37" t="s">
        <v>34</v>
      </c>
      <c r="D27" s="57" t="s">
        <v>115</v>
      </c>
      <c r="E27" s="36"/>
      <c r="F27" s="36"/>
      <c r="G27" s="36"/>
      <c r="H27" s="25">
        <v>0</v>
      </c>
      <c r="I27" s="25">
        <v>56</v>
      </c>
      <c r="J27" s="26">
        <v>0</v>
      </c>
      <c r="K27" s="27"/>
      <c r="L27" s="26">
        <v>0</v>
      </c>
      <c r="M27" s="26">
        <v>0</v>
      </c>
      <c r="N27" s="26">
        <v>1</v>
      </c>
      <c r="O27" s="27"/>
      <c r="P27" s="27"/>
      <c r="Q27" s="26">
        <v>0</v>
      </c>
      <c r="R27" s="28">
        <v>70</v>
      </c>
      <c r="S27" s="29">
        <f t="shared" si="3"/>
        <v>0</v>
      </c>
      <c r="T27" s="29">
        <f t="shared" si="2"/>
        <v>952</v>
      </c>
      <c r="U27" s="29"/>
      <c r="V27" s="29">
        <v>0</v>
      </c>
      <c r="W27" s="29">
        <v>0</v>
      </c>
      <c r="X27" s="29">
        <v>5</v>
      </c>
      <c r="Y27" s="29"/>
      <c r="Z27" s="30"/>
      <c r="AA27" s="29">
        <v>0</v>
      </c>
      <c r="AB27" s="29">
        <v>17</v>
      </c>
      <c r="AC27" s="31">
        <f>10</f>
        <v>10</v>
      </c>
      <c r="AD27" s="32"/>
      <c r="AE27" s="32"/>
      <c r="AF27" s="33">
        <f t="shared" si="0"/>
        <v>974</v>
      </c>
      <c r="AG27" s="33">
        <v>18</v>
      </c>
      <c r="AH27" s="27" t="s">
        <v>133</v>
      </c>
    </row>
    <row r="28" spans="1:34" ht="35.1" customHeight="1" x14ac:dyDescent="0.25">
      <c r="A28" s="37" t="s">
        <v>89</v>
      </c>
      <c r="B28" s="37" t="s">
        <v>102</v>
      </c>
      <c r="C28" s="37" t="s">
        <v>29</v>
      </c>
      <c r="D28" s="57" t="s">
        <v>103</v>
      </c>
      <c r="E28" s="34"/>
      <c r="F28" s="34"/>
      <c r="G28" s="40"/>
      <c r="H28" s="25">
        <v>0</v>
      </c>
      <c r="I28" s="25">
        <v>51</v>
      </c>
      <c r="J28" s="26">
        <v>0</v>
      </c>
      <c r="K28" s="26"/>
      <c r="L28" s="26">
        <v>0</v>
      </c>
      <c r="M28" s="26">
        <v>3</v>
      </c>
      <c r="N28" s="26">
        <v>3</v>
      </c>
      <c r="O28" s="26"/>
      <c r="P28" s="35"/>
      <c r="Q28" s="26">
        <v>0</v>
      </c>
      <c r="R28" s="28">
        <v>0</v>
      </c>
      <c r="S28" s="29">
        <f t="shared" si="3"/>
        <v>0</v>
      </c>
      <c r="T28" s="29">
        <f t="shared" si="2"/>
        <v>867</v>
      </c>
      <c r="U28" s="29"/>
      <c r="V28" s="29">
        <v>0</v>
      </c>
      <c r="W28" s="29">
        <v>15</v>
      </c>
      <c r="X28" s="29">
        <v>30</v>
      </c>
      <c r="Y28" s="29"/>
      <c r="Z28" s="30"/>
      <c r="AA28" s="29">
        <v>0</v>
      </c>
      <c r="AB28" s="29">
        <v>0</v>
      </c>
      <c r="AC28" s="31">
        <v>20</v>
      </c>
      <c r="AD28" s="32"/>
      <c r="AE28" s="32"/>
      <c r="AF28" s="33">
        <f t="shared" si="0"/>
        <v>912</v>
      </c>
      <c r="AG28" s="33">
        <v>19</v>
      </c>
      <c r="AH28" s="27" t="s">
        <v>128</v>
      </c>
    </row>
    <row r="29" spans="1:34" ht="35.1" customHeight="1" x14ac:dyDescent="0.25">
      <c r="A29" s="37" t="s">
        <v>81</v>
      </c>
      <c r="B29" s="37" t="s">
        <v>82</v>
      </c>
      <c r="C29" s="37" t="s">
        <v>41</v>
      </c>
      <c r="D29" s="57" t="s">
        <v>141</v>
      </c>
      <c r="E29" s="36"/>
      <c r="F29" s="36"/>
      <c r="G29" s="36"/>
      <c r="H29" s="25">
        <v>0</v>
      </c>
      <c r="I29" s="25">
        <v>45</v>
      </c>
      <c r="J29" s="26">
        <v>0</v>
      </c>
      <c r="K29" s="27"/>
      <c r="L29" s="26">
        <v>0</v>
      </c>
      <c r="M29" s="26">
        <v>0</v>
      </c>
      <c r="N29" s="26">
        <v>2</v>
      </c>
      <c r="O29" s="27"/>
      <c r="P29" s="27"/>
      <c r="Q29" s="26">
        <v>0</v>
      </c>
      <c r="R29" s="28">
        <v>0</v>
      </c>
      <c r="S29" s="29">
        <f t="shared" si="3"/>
        <v>0</v>
      </c>
      <c r="T29" s="29">
        <f t="shared" si="2"/>
        <v>765</v>
      </c>
      <c r="U29" s="29"/>
      <c r="V29" s="29">
        <v>0</v>
      </c>
      <c r="W29" s="29">
        <v>0</v>
      </c>
      <c r="X29" s="29">
        <v>10</v>
      </c>
      <c r="Y29" s="29"/>
      <c r="Z29" s="30"/>
      <c r="AA29" s="29">
        <v>0</v>
      </c>
      <c r="AB29" s="29">
        <v>0</v>
      </c>
      <c r="AC29" s="31">
        <f>10</f>
        <v>10</v>
      </c>
      <c r="AD29" s="32"/>
      <c r="AE29" s="32"/>
      <c r="AF29" s="33">
        <f t="shared" si="0"/>
        <v>775</v>
      </c>
      <c r="AG29" s="33">
        <v>20</v>
      </c>
      <c r="AH29" s="27" t="s">
        <v>134</v>
      </c>
    </row>
    <row r="30" spans="1:34" ht="35.1" customHeight="1" x14ac:dyDescent="0.25">
      <c r="A30" s="37" t="s">
        <v>97</v>
      </c>
      <c r="B30" s="38" t="s">
        <v>101</v>
      </c>
      <c r="C30" s="38" t="s">
        <v>99</v>
      </c>
      <c r="D30" s="39" t="s">
        <v>148</v>
      </c>
      <c r="E30" s="34"/>
      <c r="F30" s="26"/>
      <c r="G30" s="26"/>
      <c r="H30" s="25">
        <v>0</v>
      </c>
      <c r="I30" s="25">
        <v>42</v>
      </c>
      <c r="J30" s="26">
        <v>0</v>
      </c>
      <c r="K30" s="26"/>
      <c r="L30" s="26">
        <v>0</v>
      </c>
      <c r="M30" s="28">
        <v>0</v>
      </c>
      <c r="N30" s="26">
        <v>1</v>
      </c>
      <c r="O30" s="26"/>
      <c r="P30" s="35"/>
      <c r="Q30" s="26">
        <v>0</v>
      </c>
      <c r="R30" s="28">
        <v>0</v>
      </c>
      <c r="S30" s="29">
        <f t="shared" si="3"/>
        <v>0</v>
      </c>
      <c r="T30" s="29">
        <f t="shared" si="2"/>
        <v>714</v>
      </c>
      <c r="U30" s="29"/>
      <c r="V30" s="29">
        <v>0</v>
      </c>
      <c r="W30" s="29">
        <v>15</v>
      </c>
      <c r="X30" s="29">
        <v>10</v>
      </c>
      <c r="Y30" s="29"/>
      <c r="Z30" s="30"/>
      <c r="AA30" s="29">
        <v>0</v>
      </c>
      <c r="AB30" s="29">
        <v>0</v>
      </c>
      <c r="AC30" s="31">
        <f>15+10</f>
        <v>25</v>
      </c>
      <c r="AD30" s="32"/>
      <c r="AE30" s="32"/>
      <c r="AF30" s="33">
        <f t="shared" si="0"/>
        <v>739</v>
      </c>
      <c r="AG30" s="33">
        <v>21</v>
      </c>
      <c r="AH30" s="27" t="s">
        <v>122</v>
      </c>
    </row>
    <row r="31" spans="1:34" ht="35.1" customHeight="1" x14ac:dyDescent="0.25">
      <c r="A31" s="37" t="s">
        <v>84</v>
      </c>
      <c r="B31" s="37" t="s">
        <v>85</v>
      </c>
      <c r="C31" s="37" t="s">
        <v>83</v>
      </c>
      <c r="D31" s="57" t="s">
        <v>95</v>
      </c>
      <c r="E31" s="36"/>
      <c r="F31" s="36"/>
      <c r="G31" s="36"/>
      <c r="H31" s="25">
        <v>0</v>
      </c>
      <c r="I31" s="25">
        <v>38</v>
      </c>
      <c r="J31" s="26">
        <v>0</v>
      </c>
      <c r="K31" s="27"/>
      <c r="L31" s="26">
        <v>0</v>
      </c>
      <c r="M31" s="26">
        <v>3</v>
      </c>
      <c r="N31" s="26">
        <v>3</v>
      </c>
      <c r="O31" s="27"/>
      <c r="P31" s="27"/>
      <c r="Q31" s="26">
        <v>0</v>
      </c>
      <c r="R31" s="28">
        <v>0</v>
      </c>
      <c r="S31" s="29">
        <f t="shared" si="3"/>
        <v>0</v>
      </c>
      <c r="T31" s="29">
        <f t="shared" si="2"/>
        <v>646</v>
      </c>
      <c r="U31" s="29"/>
      <c r="V31" s="29">
        <v>0</v>
      </c>
      <c r="W31" s="29">
        <v>15</v>
      </c>
      <c r="X31" s="29">
        <v>30</v>
      </c>
      <c r="Y31" s="29"/>
      <c r="Z31" s="30"/>
      <c r="AA31" s="29">
        <v>0</v>
      </c>
      <c r="AB31" s="29">
        <v>0</v>
      </c>
      <c r="AC31" s="31">
        <f>15+10</f>
        <v>25</v>
      </c>
      <c r="AD31" s="32"/>
      <c r="AE31" s="32"/>
      <c r="AF31" s="33">
        <f t="shared" si="0"/>
        <v>691</v>
      </c>
      <c r="AG31" s="33">
        <v>22</v>
      </c>
      <c r="AH31" s="27" t="s">
        <v>150</v>
      </c>
    </row>
    <row r="32" spans="1:34" ht="35.1" customHeight="1" x14ac:dyDescent="0.25">
      <c r="A32" s="37" t="s">
        <v>80</v>
      </c>
      <c r="B32" s="38" t="s">
        <v>88</v>
      </c>
      <c r="C32" s="38" t="s">
        <v>25</v>
      </c>
      <c r="D32" s="39" t="s">
        <v>142</v>
      </c>
      <c r="E32" s="34"/>
      <c r="F32" s="26"/>
      <c r="G32" s="26"/>
      <c r="H32" s="25">
        <v>0</v>
      </c>
      <c r="I32" s="25">
        <v>37</v>
      </c>
      <c r="J32" s="26">
        <v>0</v>
      </c>
      <c r="K32" s="26"/>
      <c r="L32" s="26">
        <v>0</v>
      </c>
      <c r="M32" s="28">
        <v>0</v>
      </c>
      <c r="N32" s="26">
        <v>2</v>
      </c>
      <c r="O32" s="26"/>
      <c r="P32" s="35"/>
      <c r="Q32" s="26">
        <v>0</v>
      </c>
      <c r="R32" s="28">
        <v>0</v>
      </c>
      <c r="S32" s="29">
        <f t="shared" si="3"/>
        <v>0</v>
      </c>
      <c r="T32" s="29">
        <f t="shared" si="2"/>
        <v>629</v>
      </c>
      <c r="U32" s="29"/>
      <c r="V32" s="29">
        <v>30</v>
      </c>
      <c r="W32" s="29">
        <v>0</v>
      </c>
      <c r="X32" s="29">
        <v>10</v>
      </c>
      <c r="Y32" s="29"/>
      <c r="Z32" s="30"/>
      <c r="AA32" s="29">
        <v>0</v>
      </c>
      <c r="AB32" s="29">
        <v>0</v>
      </c>
      <c r="AC32" s="31">
        <f>40+10</f>
        <v>50</v>
      </c>
      <c r="AD32" s="32"/>
      <c r="AE32" s="32"/>
      <c r="AF32" s="33">
        <f t="shared" si="0"/>
        <v>669</v>
      </c>
      <c r="AG32" s="33">
        <v>23</v>
      </c>
      <c r="AH32" s="41" t="s">
        <v>121</v>
      </c>
    </row>
    <row r="33" spans="1:34" ht="35.1" customHeight="1" x14ac:dyDescent="0.25">
      <c r="A33" s="37" t="s">
        <v>153</v>
      </c>
      <c r="B33" s="37" t="s">
        <v>154</v>
      </c>
      <c r="C33" s="37" t="s">
        <v>25</v>
      </c>
      <c r="D33" s="57" t="s">
        <v>155</v>
      </c>
      <c r="E33" s="34"/>
      <c r="F33" s="26"/>
      <c r="G33" s="40"/>
      <c r="H33" s="25">
        <v>0</v>
      </c>
      <c r="I33" s="25">
        <v>36</v>
      </c>
      <c r="J33" s="26">
        <v>0</v>
      </c>
      <c r="K33" s="26"/>
      <c r="L33" s="26">
        <v>0</v>
      </c>
      <c r="M33" s="26">
        <v>0</v>
      </c>
      <c r="N33" s="26">
        <v>1</v>
      </c>
      <c r="O33" s="26"/>
      <c r="P33" s="35"/>
      <c r="Q33" s="26">
        <v>0</v>
      </c>
      <c r="R33" s="26">
        <v>0</v>
      </c>
      <c r="S33" s="29">
        <v>0</v>
      </c>
      <c r="T33" s="29">
        <v>612</v>
      </c>
      <c r="U33" s="29"/>
      <c r="V33" s="29">
        <v>0</v>
      </c>
      <c r="W33" s="29">
        <v>0</v>
      </c>
      <c r="X33" s="29">
        <v>5</v>
      </c>
      <c r="Y33" s="29"/>
      <c r="Z33" s="30"/>
      <c r="AA33" s="29">
        <v>0</v>
      </c>
      <c r="AB33" s="29">
        <v>0</v>
      </c>
      <c r="AC33" s="31">
        <v>10</v>
      </c>
      <c r="AD33" s="32"/>
      <c r="AE33" s="32"/>
      <c r="AF33" s="33">
        <v>617</v>
      </c>
      <c r="AG33" s="33">
        <v>24</v>
      </c>
      <c r="AH33" s="27" t="s">
        <v>138</v>
      </c>
    </row>
    <row r="34" spans="1:34" ht="35.1" customHeight="1" x14ac:dyDescent="0.25">
      <c r="A34" s="24" t="s">
        <v>156</v>
      </c>
      <c r="B34" s="24" t="s">
        <v>157</v>
      </c>
      <c r="C34" s="24" t="s">
        <v>158</v>
      </c>
      <c r="D34" s="24" t="s">
        <v>159</v>
      </c>
      <c r="E34" s="44"/>
      <c r="F34" s="44"/>
      <c r="G34" s="44"/>
      <c r="H34" s="45">
        <v>0</v>
      </c>
      <c r="I34" s="45">
        <v>30</v>
      </c>
      <c r="J34" s="31">
        <v>0</v>
      </c>
      <c r="K34" s="24"/>
      <c r="L34" s="31">
        <v>0</v>
      </c>
      <c r="M34" s="24">
        <v>0</v>
      </c>
      <c r="N34" s="31">
        <v>1</v>
      </c>
      <c r="O34" s="24"/>
      <c r="P34" s="24"/>
      <c r="Q34" s="31">
        <v>0</v>
      </c>
      <c r="R34" s="46">
        <v>0</v>
      </c>
      <c r="S34" s="47">
        <f t="shared" ref="S34:S35" si="4">H34*17</f>
        <v>0</v>
      </c>
      <c r="T34" s="47">
        <f t="shared" ref="T34" si="5">I34*17</f>
        <v>510</v>
      </c>
      <c r="U34" s="47"/>
      <c r="V34" s="47">
        <v>0</v>
      </c>
      <c r="W34" s="47">
        <v>15</v>
      </c>
      <c r="X34" s="47">
        <v>5</v>
      </c>
      <c r="Y34" s="48"/>
      <c r="Z34" s="49"/>
      <c r="AA34" s="47">
        <v>0</v>
      </c>
      <c r="AB34" s="47">
        <v>0</v>
      </c>
      <c r="AC34" s="31">
        <f>15+10</f>
        <v>25</v>
      </c>
      <c r="AD34" s="32"/>
      <c r="AE34" s="32"/>
      <c r="AF34" s="33">
        <f t="shared" ref="AF34:AF35" si="6">SUM(S34:AB34)</f>
        <v>530</v>
      </c>
      <c r="AG34" s="33">
        <v>25</v>
      </c>
      <c r="AH34" s="24" t="s">
        <v>160</v>
      </c>
    </row>
    <row r="35" spans="1:34" ht="35.1" customHeight="1" x14ac:dyDescent="0.25">
      <c r="A35" s="24" t="s">
        <v>143</v>
      </c>
      <c r="B35" s="24" t="s">
        <v>144</v>
      </c>
      <c r="C35" s="24" t="s">
        <v>41</v>
      </c>
      <c r="D35" s="24" t="s">
        <v>161</v>
      </c>
      <c r="E35" s="24"/>
      <c r="F35" s="24"/>
      <c r="G35" s="24"/>
      <c r="H35" s="45">
        <v>0</v>
      </c>
      <c r="I35" s="45">
        <v>43</v>
      </c>
      <c r="J35" s="31">
        <v>0</v>
      </c>
      <c r="K35" s="24"/>
      <c r="L35" s="31">
        <v>0</v>
      </c>
      <c r="M35" s="24">
        <v>0</v>
      </c>
      <c r="N35" s="31">
        <v>2</v>
      </c>
      <c r="O35" s="24"/>
      <c r="P35" s="24"/>
      <c r="Q35" s="31">
        <v>0</v>
      </c>
      <c r="R35" s="46">
        <v>0</v>
      </c>
      <c r="S35" s="47">
        <f t="shared" si="4"/>
        <v>0</v>
      </c>
      <c r="T35" s="47">
        <v>391</v>
      </c>
      <c r="U35" s="47"/>
      <c r="V35" s="47">
        <v>0</v>
      </c>
      <c r="W35" s="47">
        <v>0</v>
      </c>
      <c r="X35" s="47">
        <v>10</v>
      </c>
      <c r="Y35" s="29"/>
      <c r="Z35" s="30"/>
      <c r="AA35" s="29">
        <v>0</v>
      </c>
      <c r="AB35" s="29">
        <v>0</v>
      </c>
      <c r="AC35" s="31">
        <v>10</v>
      </c>
      <c r="AD35" s="32"/>
      <c r="AE35" s="32"/>
      <c r="AF35" s="33">
        <f t="shared" si="6"/>
        <v>401</v>
      </c>
      <c r="AG35" s="33">
        <v>26</v>
      </c>
      <c r="AH35" s="27" t="s">
        <v>122</v>
      </c>
    </row>
    <row r="36" spans="1:34" ht="35.1" customHeight="1" x14ac:dyDescent="0.25">
      <c r="A36" s="37" t="s">
        <v>145</v>
      </c>
      <c r="B36" s="37" t="s">
        <v>146</v>
      </c>
      <c r="C36" s="37" t="s">
        <v>147</v>
      </c>
      <c r="D36" s="57" t="s">
        <v>163</v>
      </c>
      <c r="E36" s="34"/>
      <c r="F36" s="26"/>
      <c r="G36" s="40"/>
      <c r="H36" s="25">
        <v>0</v>
      </c>
      <c r="I36" s="25">
        <v>13</v>
      </c>
      <c r="J36" s="26">
        <v>0</v>
      </c>
      <c r="K36" s="26"/>
      <c r="L36" s="26">
        <v>0</v>
      </c>
      <c r="M36" s="26">
        <v>0</v>
      </c>
      <c r="N36" s="26">
        <v>3</v>
      </c>
      <c r="O36" s="26"/>
      <c r="P36" s="35"/>
      <c r="Q36" s="26">
        <v>0</v>
      </c>
      <c r="R36" s="26">
        <v>0</v>
      </c>
      <c r="S36" s="29">
        <f>H36*17</f>
        <v>0</v>
      </c>
      <c r="T36" s="29">
        <v>221</v>
      </c>
      <c r="U36" s="29"/>
      <c r="V36" s="29">
        <v>30</v>
      </c>
      <c r="W36" s="29">
        <v>0</v>
      </c>
      <c r="X36" s="29">
        <v>30</v>
      </c>
      <c r="Y36" s="29"/>
      <c r="Z36" s="30"/>
      <c r="AA36" s="29">
        <v>0</v>
      </c>
      <c r="AB36" s="29">
        <v>17</v>
      </c>
      <c r="AC36" s="31">
        <f>30+10</f>
        <v>40</v>
      </c>
      <c r="AD36" s="32"/>
      <c r="AE36" s="32"/>
      <c r="AF36" s="33">
        <f>SUM(S36:AB36)</f>
        <v>298</v>
      </c>
      <c r="AG36" s="33">
        <v>27</v>
      </c>
      <c r="AH36" s="41" t="s">
        <v>126</v>
      </c>
    </row>
    <row r="37" spans="1:34" s="22" customFormat="1" ht="35.1" customHeight="1" x14ac:dyDescent="0.25">
      <c r="A37" s="37" t="s">
        <v>139</v>
      </c>
      <c r="B37" s="38" t="s">
        <v>37</v>
      </c>
      <c r="C37" s="39" t="s">
        <v>162</v>
      </c>
      <c r="D37" s="38" t="s">
        <v>140</v>
      </c>
      <c r="E37" s="38"/>
      <c r="F37" s="38"/>
      <c r="G37" s="39"/>
      <c r="H37" s="50" t="s">
        <v>60</v>
      </c>
      <c r="I37" s="50" t="s">
        <v>62</v>
      </c>
      <c r="J37" s="50" t="s">
        <v>60</v>
      </c>
      <c r="K37" s="51"/>
      <c r="L37" s="50" t="s">
        <v>60</v>
      </c>
      <c r="M37" s="50" t="s">
        <v>60</v>
      </c>
      <c r="N37" s="50" t="s">
        <v>61</v>
      </c>
      <c r="O37" s="51"/>
      <c r="P37" s="50"/>
      <c r="Q37" s="50" t="s">
        <v>60</v>
      </c>
      <c r="R37" s="50" t="s">
        <v>60</v>
      </c>
      <c r="S37" s="29">
        <f>H37*17</f>
        <v>0</v>
      </c>
      <c r="T37" s="29">
        <v>136</v>
      </c>
      <c r="U37" s="29"/>
      <c r="V37" s="29">
        <v>0</v>
      </c>
      <c r="W37" s="29">
        <v>0</v>
      </c>
      <c r="X37" s="29">
        <v>10</v>
      </c>
      <c r="Y37" s="29"/>
      <c r="Z37" s="30"/>
      <c r="AA37" s="29">
        <v>0</v>
      </c>
      <c r="AB37" s="29">
        <v>0</v>
      </c>
      <c r="AC37" s="31">
        <v>10</v>
      </c>
      <c r="AD37" s="32"/>
      <c r="AE37" s="32"/>
      <c r="AF37" s="95">
        <f>SUM(S37:AB37)</f>
        <v>146</v>
      </c>
      <c r="AG37" s="95">
        <v>28</v>
      </c>
      <c r="AH37" s="41" t="s">
        <v>149</v>
      </c>
    </row>
    <row r="38" spans="1:34" ht="35.1" customHeight="1" x14ac:dyDescent="0.25">
      <c r="A38" s="37" t="s">
        <v>166</v>
      </c>
      <c r="B38" s="37" t="s">
        <v>167</v>
      </c>
      <c r="C38" s="37" t="s">
        <v>168</v>
      </c>
      <c r="D38" s="57" t="s">
        <v>169</v>
      </c>
      <c r="E38" s="34"/>
      <c r="F38" s="26"/>
      <c r="G38" s="40"/>
      <c r="H38" s="25">
        <v>0</v>
      </c>
      <c r="I38" s="25">
        <v>0</v>
      </c>
      <c r="J38" s="26">
        <v>0</v>
      </c>
      <c r="K38" s="26"/>
      <c r="L38" s="26">
        <v>0</v>
      </c>
      <c r="M38" s="26">
        <v>0</v>
      </c>
      <c r="N38" s="26">
        <v>1</v>
      </c>
      <c r="O38" s="26"/>
      <c r="P38" s="35"/>
      <c r="Q38" s="26">
        <v>0</v>
      </c>
      <c r="R38" s="26">
        <v>0</v>
      </c>
      <c r="S38" s="29">
        <f>H38*17</f>
        <v>0</v>
      </c>
      <c r="T38" s="29">
        <f>I38*17</f>
        <v>0</v>
      </c>
      <c r="U38" s="29"/>
      <c r="V38" s="29">
        <v>0</v>
      </c>
      <c r="W38" s="29">
        <v>15</v>
      </c>
      <c r="X38" s="29">
        <v>5</v>
      </c>
      <c r="Y38" s="29"/>
      <c r="Z38" s="30"/>
      <c r="AA38" s="29">
        <v>0</v>
      </c>
      <c r="AB38" s="29">
        <v>0</v>
      </c>
      <c r="AC38" s="31">
        <v>10</v>
      </c>
      <c r="AD38" s="32"/>
      <c r="AE38" s="32"/>
      <c r="AF38" s="95">
        <f>SUM(S38:AB38)</f>
        <v>20</v>
      </c>
      <c r="AG38" s="95">
        <v>29</v>
      </c>
      <c r="AH38" s="27" t="s">
        <v>129</v>
      </c>
    </row>
    <row r="39" spans="1:34" ht="35.1" customHeight="1" x14ac:dyDescent="0.25">
      <c r="A39" s="37" t="s">
        <v>164</v>
      </c>
      <c r="B39" s="37" t="s">
        <v>104</v>
      </c>
      <c r="C39" s="37" t="s">
        <v>99</v>
      </c>
      <c r="D39" s="57" t="s">
        <v>165</v>
      </c>
      <c r="E39" s="32"/>
      <c r="F39" s="31"/>
      <c r="G39" s="31"/>
      <c r="H39" s="45">
        <v>0</v>
      </c>
      <c r="I39" s="45">
        <v>0</v>
      </c>
      <c r="J39" s="31">
        <v>0</v>
      </c>
      <c r="K39" s="31"/>
      <c r="L39" s="31">
        <v>0</v>
      </c>
      <c r="M39" s="31">
        <v>0</v>
      </c>
      <c r="N39" s="31">
        <v>2</v>
      </c>
      <c r="O39" s="31"/>
      <c r="P39" s="52"/>
      <c r="Q39" s="31">
        <v>0</v>
      </c>
      <c r="R39" s="46">
        <v>0</v>
      </c>
      <c r="S39" s="47">
        <f>H39*17</f>
        <v>0</v>
      </c>
      <c r="T39" s="47">
        <f>I39*17</f>
        <v>0</v>
      </c>
      <c r="U39" s="47"/>
      <c r="V39" s="47">
        <v>0</v>
      </c>
      <c r="W39" s="47">
        <v>0</v>
      </c>
      <c r="X39" s="47">
        <v>10</v>
      </c>
      <c r="Y39" s="47"/>
      <c r="Z39" s="53"/>
      <c r="AA39" s="47">
        <v>0</v>
      </c>
      <c r="AB39" s="47">
        <v>0</v>
      </c>
      <c r="AC39" s="31">
        <v>40</v>
      </c>
      <c r="AD39" s="32"/>
      <c r="AE39" s="32"/>
      <c r="AF39" s="95">
        <f>SUM(S39:AB39)</f>
        <v>10</v>
      </c>
      <c r="AG39" s="95">
        <v>30</v>
      </c>
      <c r="AH39" s="24" t="s">
        <v>129</v>
      </c>
    </row>
    <row r="40" spans="1:34" ht="33.75" customHeight="1" x14ac:dyDescent="0.25">
      <c r="A40" s="37" t="s">
        <v>172</v>
      </c>
      <c r="B40" s="37" t="s">
        <v>173</v>
      </c>
      <c r="C40" s="37" t="s">
        <v>80</v>
      </c>
      <c r="D40" s="37" t="s">
        <v>174</v>
      </c>
      <c r="E40" s="37"/>
      <c r="F40" s="37"/>
      <c r="G40" s="37"/>
      <c r="H40" s="37" t="s">
        <v>60</v>
      </c>
      <c r="I40" s="37" t="s">
        <v>60</v>
      </c>
      <c r="J40" s="37" t="s">
        <v>60</v>
      </c>
      <c r="K40" s="37"/>
      <c r="L40" s="37" t="s">
        <v>60</v>
      </c>
      <c r="M40" s="37" t="s">
        <v>60</v>
      </c>
      <c r="N40" s="37" t="s">
        <v>60</v>
      </c>
      <c r="O40" s="37"/>
      <c r="P40" s="37"/>
      <c r="Q40" s="37" t="s">
        <v>60</v>
      </c>
      <c r="R40" s="37" t="s">
        <v>60</v>
      </c>
      <c r="S40" s="37" t="s">
        <v>60</v>
      </c>
      <c r="T40" s="37" t="s">
        <v>60</v>
      </c>
      <c r="U40" s="37"/>
      <c r="V40" s="37" t="s">
        <v>60</v>
      </c>
      <c r="W40" s="37" t="s">
        <v>60</v>
      </c>
      <c r="X40" s="37" t="s">
        <v>60</v>
      </c>
      <c r="Y40" s="37"/>
      <c r="Z40" s="37"/>
      <c r="AA40" s="37" t="s">
        <v>60</v>
      </c>
      <c r="AB40" s="37" t="s">
        <v>60</v>
      </c>
      <c r="AC40" s="37"/>
      <c r="AD40" s="37"/>
      <c r="AE40" s="37"/>
      <c r="AF40" s="96" t="s">
        <v>60</v>
      </c>
      <c r="AG40" s="97" t="s">
        <v>175</v>
      </c>
      <c r="AH40" s="37" t="s">
        <v>129</v>
      </c>
    </row>
    <row r="41" spans="1:34" ht="15" hidden="1" customHeight="1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</row>
    <row r="42" spans="1:34" ht="34.5" hidden="1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4" spans="1:34" ht="35.1" customHeight="1" x14ac:dyDescent="0.25">
      <c r="AG44" s="18"/>
      <c r="AH44" s="18"/>
    </row>
    <row r="45" spans="1:34" ht="35.1" customHeight="1" x14ac:dyDescent="0.25">
      <c r="AG45" s="18"/>
      <c r="AH45" s="18"/>
    </row>
    <row r="46" spans="1:34" ht="35.1" customHeight="1" x14ac:dyDescent="0.25">
      <c r="AG46" s="18"/>
      <c r="AH46" s="18"/>
    </row>
    <row r="47" spans="1:34" ht="35.1" customHeight="1" x14ac:dyDescent="0.25">
      <c r="AG47" s="18"/>
      <c r="AH47" s="18"/>
    </row>
    <row r="48" spans="1:34" ht="35.1" customHeight="1" x14ac:dyDescent="0.25"/>
  </sheetData>
  <sortState xmlns:xlrd2="http://schemas.microsoft.com/office/spreadsheetml/2017/richdata2" ref="A10:AH43">
    <sortCondition descending="1" ref="AF10:AF43"/>
  </sortState>
  <mergeCells count="39">
    <mergeCell ref="Y2:AC2"/>
    <mergeCell ref="A3:D3"/>
    <mergeCell ref="E3:S3"/>
    <mergeCell ref="U3:X3"/>
    <mergeCell ref="Y3:AC3"/>
    <mergeCell ref="A5:D5"/>
    <mergeCell ref="E5:S5"/>
    <mergeCell ref="E6:S6"/>
    <mergeCell ref="E7:E9"/>
    <mergeCell ref="F7:F9"/>
    <mergeCell ref="G7:G9"/>
    <mergeCell ref="H7:R7"/>
    <mergeCell ref="H1:R1"/>
    <mergeCell ref="A2:D2"/>
    <mergeCell ref="E2:S2"/>
    <mergeCell ref="A4:D4"/>
    <mergeCell ref="E4:S4"/>
    <mergeCell ref="Y8:Y9"/>
    <mergeCell ref="Z8:Z9"/>
    <mergeCell ref="AA8:AA9"/>
    <mergeCell ref="A7:A9"/>
    <mergeCell ref="B7:B9"/>
    <mergeCell ref="C7:C9"/>
    <mergeCell ref="D7:D9"/>
    <mergeCell ref="AH7:AH9"/>
    <mergeCell ref="H8:I8"/>
    <mergeCell ref="S8:S9"/>
    <mergeCell ref="T8:T9"/>
    <mergeCell ref="U8:U9"/>
    <mergeCell ref="V8:V9"/>
    <mergeCell ref="W8:W9"/>
    <mergeCell ref="AD7:AD9"/>
    <mergeCell ref="AB8:AB9"/>
    <mergeCell ref="AC8:AC9"/>
    <mergeCell ref="AE7:AE9"/>
    <mergeCell ref="AF7:AF9"/>
    <mergeCell ref="AG7:AG9"/>
    <mergeCell ref="S7:AC7"/>
    <mergeCell ref="X8:X9"/>
  </mergeCells>
  <phoneticPr fontId="13" type="noConversion"/>
  <dataValidations disablePrompts="1" count="3">
    <dataValidation type="list" allowBlank="1" showInputMessage="1" showErrorMessage="1" sqref="F29:G29 F23:G23 F12:G12 F14:G17 F38:G38 F36:G36 F31:G31 F25:G27 F19:G21 F10:G10" xr:uid="{E607BF4A-8622-491C-9F47-A6432AE35DC0}">
      <formula1>#REF!</formula1>
    </dataValidation>
    <dataValidation type="list" allowBlank="1" showInputMessage="1" showErrorMessage="1" sqref="F1:F9" xr:uid="{F4BB5224-0FFC-47E0-8835-F4ADB493A7E9}">
      <formula1>$AJ$1:$AJ$2</formula1>
    </dataValidation>
    <dataValidation type="list" allowBlank="1" showInputMessage="1" showErrorMessage="1" sqref="G1:G9" xr:uid="{668D6A20-40FB-4D23-8921-AA93ED486ED0}">
      <formula1>$AK$1:$AK$6</formula1>
    </dataValidation>
  </dataValidations>
  <pageMargins left="0" right="0" top="0.15748031496062992" bottom="0.15748031496062992" header="0.31496062992125984" footer="2.7952755905511815"/>
  <pageSetup paperSize="8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ΠΙΝΑΚΑΣ ΚΑΤΑΤΑΞΗΣ ΥΠΟΨΗΦΙΩΝ</vt:lpstr>
      <vt:lpstr>'ΠΙΝΑΚΑΣ ΚΑΤΑΤΑΞΗΣ ΥΠΟΨΗΦΙΩΝ'!Print_Titles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Dimos Arrianon</dc:creator>
  <cp:lastModifiedBy>ΙΩΑΝΝΑ ΕΥΑΓΓΕΛΟΥ</cp:lastModifiedBy>
  <cp:lastPrinted>2026-08-13T08:11:44Z</cp:lastPrinted>
  <dcterms:created xsi:type="dcterms:W3CDTF">2020-09-04T07:19:29Z</dcterms:created>
  <dcterms:modified xsi:type="dcterms:W3CDTF">2026-08-13T08:57:00Z</dcterms:modified>
</cp:coreProperties>
</file>